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488" tabRatio="933" activeTab="0"/>
  </bookViews>
  <sheets>
    <sheet name="Contents" sheetId="1" r:id="rId1"/>
    <sheet name="CottonTable1" sheetId="2" r:id="rId2"/>
    <sheet name="CottonTable2" sheetId="3" r:id="rId3"/>
    <sheet name="CottonTable3" sheetId="4" r:id="rId4"/>
    <sheet name="CottonTable4" sheetId="5" r:id="rId5"/>
    <sheet name="CottonTable5" sheetId="6" r:id="rId6"/>
    <sheet name="CottonTable6" sheetId="7" r:id="rId7"/>
    <sheet name="CottonTable7" sheetId="8" r:id="rId8"/>
    <sheet name="CottonTable8" sheetId="9" r:id="rId9"/>
    <sheet name="CottonTable9" sheetId="10" r:id="rId10"/>
    <sheet name="CottonTable10" sheetId="11" r:id="rId11"/>
  </sheets>
  <definedNames/>
  <calcPr fullCalcOnLoad="1"/>
</workbook>
</file>

<file path=xl/sharedStrings.xml><?xml version="1.0" encoding="utf-8"?>
<sst xmlns="http://schemas.openxmlformats.org/spreadsheetml/2006/main" count="441" uniqueCount="243">
  <si>
    <t>Jump to a table in this workbook by selecting its worksheet tab or by clicking its link below.</t>
  </si>
  <si>
    <t>Item</t>
  </si>
  <si>
    <t xml:space="preserve">                 Million acres</t>
  </si>
  <si>
    <t>Upland:</t>
  </si>
  <si>
    <t xml:space="preserve">  Planted</t>
  </si>
  <si>
    <t xml:space="preserve">  Harvested</t>
  </si>
  <si>
    <t xml:space="preserve">              Pounds</t>
  </si>
  <si>
    <t>Yield/harvested acre</t>
  </si>
  <si>
    <t xml:space="preserve">               Million bales</t>
  </si>
  <si>
    <t>Beginning stocks</t>
  </si>
  <si>
    <t>Production</t>
  </si>
  <si>
    <r>
      <t xml:space="preserve">  Total supply</t>
    </r>
    <r>
      <rPr>
        <vertAlign val="superscript"/>
        <sz val="9"/>
        <rFont val="Arial"/>
        <family val="2"/>
      </rPr>
      <t>1</t>
    </r>
  </si>
  <si>
    <t>Mill use</t>
  </si>
  <si>
    <t>Exports</t>
  </si>
  <si>
    <t xml:space="preserve">  Total use</t>
  </si>
  <si>
    <r>
      <t>Ending stocks</t>
    </r>
    <r>
      <rPr>
        <vertAlign val="superscript"/>
        <sz val="9"/>
        <rFont val="Arial"/>
        <family val="2"/>
      </rPr>
      <t>2</t>
    </r>
  </si>
  <si>
    <t xml:space="preserve">             Percent</t>
  </si>
  <si>
    <t>Stocks-to-use ratio</t>
  </si>
  <si>
    <t xml:space="preserve">             1,000 acres</t>
  </si>
  <si>
    <t>Extra-long staple:</t>
  </si>
  <si>
    <t xml:space="preserve">              1,000 bales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</si>
  <si>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Includes imports. 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Includes unaccounted.</t>
    </r>
  </si>
  <si>
    <t>Source: USDA, World Agricultural Outlook Board.</t>
  </si>
  <si>
    <t xml:space="preserve">              Million bales</t>
  </si>
  <si>
    <t>Supply:</t>
  </si>
  <si>
    <t>Beginning stocks--</t>
  </si>
  <si>
    <t xml:space="preserve">  World</t>
  </si>
  <si>
    <t xml:space="preserve">  Foreign</t>
  </si>
  <si>
    <t>Production--</t>
  </si>
  <si>
    <t>Imports--</t>
  </si>
  <si>
    <t>Use:</t>
  </si>
  <si>
    <t>Mill use--</t>
  </si>
  <si>
    <t>Exports--</t>
  </si>
  <si>
    <t>Ending stocks--</t>
  </si>
  <si>
    <t xml:space="preserve">           Percent</t>
  </si>
  <si>
    <t>Stocks-to-use ratio:</t>
  </si>
  <si>
    <t>Note: 1 bale = 480 pounds.</t>
  </si>
  <si>
    <t>Table 2—World cotton supply and use estimates</t>
  </si>
  <si>
    <t xml:space="preserve"> </t>
  </si>
  <si>
    <t>Table 3—U.S. fiber supply</t>
  </si>
  <si>
    <t>Table 4—U.S. fiber demand</t>
  </si>
  <si>
    <t>Table 5—U.S. and world fiber prices</t>
  </si>
  <si>
    <t>Table 6—U.S. textile imports, by fiber</t>
  </si>
  <si>
    <t>Table 7—U.S. textile exports, by fiber</t>
  </si>
  <si>
    <t>Table 8—U.S. cotton textile imports, by origin</t>
  </si>
  <si>
    <t xml:space="preserve">Table 9—U.S. cotton textile exports, by destination </t>
  </si>
  <si>
    <t>Table 1—U.S. cotton supply and use estimates</t>
  </si>
  <si>
    <t>1,000 bales</t>
  </si>
  <si>
    <t>Cotton:</t>
  </si>
  <si>
    <t xml:space="preserve">  Stocks, beginning</t>
  </si>
  <si>
    <t xml:space="preserve">  Ginnings</t>
  </si>
  <si>
    <t xml:space="preserve">  Imports since August 1</t>
  </si>
  <si>
    <t>NA</t>
  </si>
  <si>
    <t>1,000 pounds</t>
  </si>
  <si>
    <t>Wool and mohair:</t>
  </si>
  <si>
    <t xml:space="preserve">    Raw wool imports, clean</t>
  </si>
  <si>
    <t xml:space="preserve">       48s-and-finer</t>
  </si>
  <si>
    <t xml:space="preserve">       Not-finer-than-46s</t>
  </si>
  <si>
    <t xml:space="preserve">    Total since January 1</t>
  </si>
  <si>
    <t>Wool top imports</t>
  </si>
  <si>
    <t>Mohair imports, clean</t>
  </si>
  <si>
    <r>
      <t xml:space="preserve">  All consumed by mills</t>
    </r>
    <r>
      <rPr>
        <vertAlign val="superscript"/>
        <sz val="9"/>
        <rFont val="Arial"/>
        <family val="2"/>
      </rPr>
      <t>1</t>
    </r>
  </si>
  <si>
    <t xml:space="preserve">      Total since August 1</t>
  </si>
  <si>
    <t xml:space="preserve">      Daily rate</t>
  </si>
  <si>
    <r>
      <t xml:space="preserve">  Upland consumed by mills</t>
    </r>
    <r>
      <rPr>
        <vertAlign val="superscript"/>
        <sz val="9"/>
        <rFont val="Arial"/>
        <family val="2"/>
      </rPr>
      <t>1</t>
    </r>
  </si>
  <si>
    <t xml:space="preserve">  Upland exports</t>
  </si>
  <si>
    <t xml:space="preserve">  Sales for next season</t>
  </si>
  <si>
    <t xml:space="preserve"> Extra-long staple exports</t>
  </si>
  <si>
    <t xml:space="preserve">      Total since January 1</t>
  </si>
  <si>
    <t xml:space="preserve">  Raw wool exports, clean</t>
  </si>
  <si>
    <t xml:space="preserve">  Wool top exports</t>
  </si>
  <si>
    <t xml:space="preserve">  Mohair exports, clean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</si>
  <si>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Estimated by USDA.</t>
    </r>
  </si>
  <si>
    <t>Cents per pound</t>
  </si>
  <si>
    <t>Domestic cotton prices:</t>
  </si>
  <si>
    <t xml:space="preserve">  Adjusted world price</t>
  </si>
  <si>
    <t xml:space="preserve">  Upland spot 41-34</t>
  </si>
  <si>
    <t xml:space="preserve">  Pima spot 02-46</t>
  </si>
  <si>
    <t xml:space="preserve">  Average price received by</t>
  </si>
  <si>
    <t xml:space="preserve">    upland producers</t>
  </si>
  <si>
    <t>Far Eastern cotton quotes:</t>
  </si>
  <si>
    <t xml:space="preserve">  A Index</t>
  </si>
  <si>
    <t xml:space="preserve">  Memphis/Eastern</t>
  </si>
  <si>
    <t xml:space="preserve">  Memphis/Orleans/Texas</t>
  </si>
  <si>
    <t xml:space="preserve">  California/Arizona</t>
  </si>
  <si>
    <t>NQ</t>
  </si>
  <si>
    <t>Dollars per pound</t>
  </si>
  <si>
    <t>Wool prices (clean):</t>
  </si>
  <si>
    <t xml:space="preserve">  U.S. 58s </t>
  </si>
  <si>
    <r>
      <t xml:space="preserve">  Australian 58s</t>
    </r>
    <r>
      <rPr>
        <vertAlign val="superscript"/>
        <sz val="9"/>
        <rFont val="Arial"/>
        <family val="2"/>
      </rPr>
      <t>1</t>
    </r>
  </si>
  <si>
    <t xml:space="preserve">  U.S. 60s</t>
  </si>
  <si>
    <r>
      <t xml:space="preserve">  Australian 60s</t>
    </r>
    <r>
      <rPr>
        <vertAlign val="superscript"/>
        <sz val="9"/>
        <rFont val="Arial"/>
        <family val="2"/>
      </rPr>
      <t>1</t>
    </r>
  </si>
  <si>
    <t xml:space="preserve">  U.S. 64s</t>
  </si>
  <si>
    <r>
      <t xml:space="preserve">  Australian 64s</t>
    </r>
    <r>
      <rPr>
        <vertAlign val="superscript"/>
        <sz val="9"/>
        <rFont val="Arial"/>
        <family val="2"/>
      </rPr>
      <t>1</t>
    </r>
  </si>
  <si>
    <t>NA = Not available.  NQ = No quote.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</si>
  <si>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 bond, Charleston, SC.</t>
    </r>
  </si>
  <si>
    <t>Yarn, thread, and fabric:</t>
  </si>
  <si>
    <t xml:space="preserve">    Cotton</t>
  </si>
  <si>
    <t xml:space="preserve">    Linen</t>
  </si>
  <si>
    <t xml:space="preserve">    Wool</t>
  </si>
  <si>
    <t xml:space="preserve">    Silk</t>
  </si>
  <si>
    <t xml:space="preserve">    Synthetic</t>
  </si>
  <si>
    <t>Apparel:</t>
  </si>
  <si>
    <t>Home furnishings:</t>
  </si>
  <si>
    <t>Floor coverings:</t>
  </si>
  <si>
    <r>
      <t>Total imports: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</si>
  <si>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</si>
  <si>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t xml:space="preserve">Sources: USDA, Economic Research Service and U.S. Department of Commerce, </t>
  </si>
  <si>
    <r>
      <t>Total exports:</t>
    </r>
    <r>
      <rPr>
        <vertAlign val="superscript"/>
        <sz val="9"/>
        <rFont val="Arial"/>
        <family val="2"/>
      </rPr>
      <t>1</t>
    </r>
  </si>
  <si>
    <t>Region/country</t>
  </si>
  <si>
    <t xml:space="preserve">   1,000 pounds</t>
  </si>
  <si>
    <t>North America</t>
  </si>
  <si>
    <t xml:space="preserve">    Canada</t>
  </si>
  <si>
    <t xml:space="preserve">    Dominican Republic</t>
  </si>
  <si>
    <t xml:space="preserve">    El Salvador</t>
  </si>
  <si>
    <t xml:space="preserve">    Guatemala</t>
  </si>
  <si>
    <t xml:space="preserve">    Haiti</t>
  </si>
  <si>
    <t xml:space="preserve">    Honduras</t>
  </si>
  <si>
    <t xml:space="preserve">    Mexico</t>
  </si>
  <si>
    <t xml:space="preserve">    Nicaragua</t>
  </si>
  <si>
    <t>South America</t>
  </si>
  <si>
    <t xml:space="preserve">    Colombia</t>
  </si>
  <si>
    <t xml:space="preserve">    Peru</t>
  </si>
  <si>
    <t>Europe</t>
  </si>
  <si>
    <t xml:space="preserve">    Germany</t>
  </si>
  <si>
    <t xml:space="preserve">    Italy</t>
  </si>
  <si>
    <t xml:space="preserve">    Portugal</t>
  </si>
  <si>
    <t xml:space="preserve">    Turkey</t>
  </si>
  <si>
    <t>Asia</t>
  </si>
  <si>
    <t xml:space="preserve">    Bahrain</t>
  </si>
  <si>
    <t xml:space="preserve">    Bangladesh</t>
  </si>
  <si>
    <t xml:space="preserve">    Cambodia</t>
  </si>
  <si>
    <t xml:space="preserve">    China</t>
  </si>
  <si>
    <t xml:space="preserve">    Hong Kong</t>
  </si>
  <si>
    <t xml:space="preserve">    India</t>
  </si>
  <si>
    <t xml:space="preserve">    Indonesia</t>
  </si>
  <si>
    <t xml:space="preserve">    Israel</t>
  </si>
  <si>
    <t xml:space="preserve">    Japan</t>
  </si>
  <si>
    <t xml:space="preserve">    Jordan</t>
  </si>
  <si>
    <t xml:space="preserve">    Malaysia</t>
  </si>
  <si>
    <t xml:space="preserve">    Pakistan</t>
  </si>
  <si>
    <t xml:space="preserve">    Philippines</t>
  </si>
  <si>
    <t xml:space="preserve">    South Korea</t>
  </si>
  <si>
    <t xml:space="preserve">    Sri Lanka</t>
  </si>
  <si>
    <t xml:space="preserve">    Taiwan</t>
  </si>
  <si>
    <t xml:space="preserve">    Thailand</t>
  </si>
  <si>
    <t xml:space="preserve">     Vietnam</t>
  </si>
  <si>
    <t>Oceania</t>
  </si>
  <si>
    <t>Africa</t>
  </si>
  <si>
    <t xml:space="preserve">    Egypt</t>
  </si>
  <si>
    <t xml:space="preserve">    Kenya</t>
  </si>
  <si>
    <t xml:space="preserve">    Lesotho</t>
  </si>
  <si>
    <r>
      <t>World</t>
    </r>
    <r>
      <rPr>
        <vertAlign val="superscript"/>
        <sz val="8.8"/>
        <rFont val="Arial"/>
        <family val="2"/>
      </rPr>
      <t>1</t>
    </r>
  </si>
  <si>
    <t>Sources: USDA, Economic Research Service and U.S. Department of Commerce,</t>
  </si>
  <si>
    <t xml:space="preserve">     1,000 pounds</t>
  </si>
  <si>
    <t xml:space="preserve">    Bahamas</t>
  </si>
  <si>
    <t xml:space="preserve">    Costa Rica</t>
  </si>
  <si>
    <t xml:space="preserve">    Panama</t>
  </si>
  <si>
    <t xml:space="preserve">    Brazil</t>
  </si>
  <si>
    <t xml:space="preserve">    Chile</t>
  </si>
  <si>
    <t xml:space="preserve">    Belgium</t>
  </si>
  <si>
    <t xml:space="preserve">    France</t>
  </si>
  <si>
    <t xml:space="preserve">    Netherlands</t>
  </si>
  <si>
    <t xml:space="preserve">    United Kingdom</t>
  </si>
  <si>
    <t xml:space="preserve">    Singapore</t>
  </si>
  <si>
    <t xml:space="preserve">    United Arab Emirates</t>
  </si>
  <si>
    <t xml:space="preserve">    Vietnam</t>
  </si>
  <si>
    <t xml:space="preserve">    Australia</t>
  </si>
  <si>
    <t xml:space="preserve">    Morocco</t>
  </si>
  <si>
    <r>
      <t>World</t>
    </r>
    <r>
      <rPr>
        <vertAlign val="superscript"/>
        <sz val="8.9"/>
        <rFont val="Arial"/>
        <family val="2"/>
      </rPr>
      <t>1</t>
    </r>
  </si>
  <si>
    <t>State/region</t>
  </si>
  <si>
    <t xml:space="preserve">   Alabama</t>
  </si>
  <si>
    <t xml:space="preserve">   Florida</t>
  </si>
  <si>
    <t xml:space="preserve">   Georgia</t>
  </si>
  <si>
    <t xml:space="preserve">   Virginia</t>
  </si>
  <si>
    <t xml:space="preserve">      Southeast</t>
  </si>
  <si>
    <t xml:space="preserve">   Arkansas</t>
  </si>
  <si>
    <t xml:space="preserve">   Louisiana</t>
  </si>
  <si>
    <t xml:space="preserve">   Mississippi</t>
  </si>
  <si>
    <t xml:space="preserve">   Missouri</t>
  </si>
  <si>
    <t xml:space="preserve">   Tennessee</t>
  </si>
  <si>
    <t xml:space="preserve">      Delta</t>
  </si>
  <si>
    <t xml:space="preserve">   Kansas</t>
  </si>
  <si>
    <t xml:space="preserve">   Oklahoma</t>
  </si>
  <si>
    <t xml:space="preserve">   Texas</t>
  </si>
  <si>
    <t xml:space="preserve">      Southwest</t>
  </si>
  <si>
    <t xml:space="preserve">   Arizona</t>
  </si>
  <si>
    <t xml:space="preserve">   California</t>
  </si>
  <si>
    <t xml:space="preserve">   New Mexico</t>
  </si>
  <si>
    <t xml:space="preserve">       West</t>
  </si>
  <si>
    <t>Pima:</t>
  </si>
  <si>
    <t>Total Pima</t>
  </si>
  <si>
    <t xml:space="preserve">               Pounds</t>
  </si>
  <si>
    <t>Sources: USDA, National Agricultural Statistics Service; U.S. Department of Commerce,</t>
  </si>
  <si>
    <r>
      <t xml:space="preserve">Sources: USDA, </t>
    </r>
    <r>
      <rPr>
        <i/>
        <sz val="9"/>
        <rFont val="Arial"/>
        <family val="2"/>
      </rPr>
      <t>Cotton Price Statistics;</t>
    </r>
    <r>
      <rPr>
        <sz val="9"/>
        <rFont val="Arial"/>
        <family val="2"/>
      </rPr>
      <t xml:space="preserve"> Cotlook Ltd., </t>
    </r>
    <r>
      <rPr>
        <i/>
        <sz val="9"/>
        <rFont val="Arial"/>
        <family val="2"/>
      </rPr>
      <t>Cotton Outlook;</t>
    </r>
    <r>
      <rPr>
        <sz val="9"/>
        <rFont val="Arial"/>
        <family val="2"/>
      </rPr>
      <t xml:space="preserve"> and trade reports.</t>
    </r>
  </si>
  <si>
    <t xml:space="preserve">    Madagascar</t>
  </si>
  <si>
    <t>Cotton and Wool Outlook Tables</t>
  </si>
  <si>
    <r>
      <t>Table 1</t>
    </r>
    <r>
      <rPr>
        <sz val="9"/>
        <rFont val="Calibri"/>
        <family val="2"/>
      </rPr>
      <t>—</t>
    </r>
    <r>
      <rPr>
        <sz val="9"/>
        <rFont val="Arial"/>
        <family val="2"/>
      </rPr>
      <t>U.S. cotton supply and use estimates</t>
    </r>
  </si>
  <si>
    <r>
      <t>Table 2</t>
    </r>
    <r>
      <rPr>
        <sz val="9"/>
        <rFont val="Calibri"/>
        <family val="2"/>
      </rPr>
      <t>—</t>
    </r>
    <r>
      <rPr>
        <sz val="9"/>
        <rFont val="Arial"/>
        <family val="2"/>
      </rPr>
      <t>World cotton supply and use estimates</t>
    </r>
  </si>
  <si>
    <r>
      <t>Table 3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supply</t>
    </r>
  </si>
  <si>
    <r>
      <t>Table 4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demand</t>
    </r>
  </si>
  <si>
    <r>
      <t>Table 5</t>
    </r>
    <r>
      <rPr>
        <sz val="9"/>
        <rFont val="Calibri"/>
        <family val="2"/>
      </rPr>
      <t>—</t>
    </r>
    <r>
      <rPr>
        <sz val="9"/>
        <rFont val="Arial"/>
        <family val="2"/>
      </rPr>
      <t>U.S. and world fiber prices</t>
    </r>
  </si>
  <si>
    <r>
      <t>Table 6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imports, by fiber</t>
    </r>
  </si>
  <si>
    <r>
      <t>Table 7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exports, by fiber</t>
    </r>
  </si>
  <si>
    <r>
      <t>Table 8</t>
    </r>
    <r>
      <rPr>
        <sz val="8.8"/>
        <rFont val="Calibri"/>
        <family val="2"/>
      </rPr>
      <t>—</t>
    </r>
    <r>
      <rPr>
        <sz val="8.8"/>
        <rFont val="Arial"/>
        <family val="2"/>
      </rPr>
      <t>U.S. cotton textile imports, by origin</t>
    </r>
  </si>
  <si>
    <r>
      <t>Table 9</t>
    </r>
    <r>
      <rPr>
        <sz val="8.9"/>
        <rFont val="Calibri"/>
        <family val="2"/>
      </rPr>
      <t>—</t>
    </r>
    <r>
      <rPr>
        <sz val="8.9"/>
        <rFont val="Arial"/>
        <family val="2"/>
      </rPr>
      <t xml:space="preserve">U.S. cotton textile exports, by destination </t>
    </r>
  </si>
  <si>
    <t>2019/20</t>
  </si>
  <si>
    <t xml:space="preserve">Note: 1 bale = 480 pounds. </t>
  </si>
  <si>
    <t>Note: Raw-fiber-equivalent pounds.</t>
  </si>
  <si>
    <t>Total all</t>
  </si>
  <si>
    <t>Feb.</t>
  </si>
  <si>
    <t>Mar.</t>
  </si>
  <si>
    <t>Apr.</t>
  </si>
  <si>
    <t xml:space="preserve">    Ethiopia</t>
  </si>
  <si>
    <r>
      <rPr>
        <vertAlign val="superscript"/>
        <sz val="8.8"/>
        <rFont val="Arial"/>
        <family val="2"/>
      </rPr>
      <t>1</t>
    </r>
    <r>
      <rPr>
        <sz val="8.8"/>
        <rFont val="Arial"/>
        <family val="2"/>
      </rPr>
      <t>Regional totals may not sum to world totals because of rounding.</t>
    </r>
  </si>
  <si>
    <t xml:space="preserve">    Switzerland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</si>
  <si>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Regional totals may not sum to world totals because of rounding.</t>
    </r>
  </si>
  <si>
    <t>Planted</t>
  </si>
  <si>
    <t>Harvested</t>
  </si>
  <si>
    <t>Yield</t>
  </si>
  <si>
    <t>Pounds/</t>
  </si>
  <si>
    <t xml:space="preserve">           -- 1,000 acres --</t>
  </si>
  <si>
    <t>harvested acre</t>
  </si>
  <si>
    <t xml:space="preserve">  1,000 bales</t>
  </si>
  <si>
    <t xml:space="preserve">   North Carolina</t>
  </si>
  <si>
    <t xml:space="preserve">   South Carolina</t>
  </si>
  <si>
    <t>Total Upland</t>
  </si>
  <si>
    <r>
      <t xml:space="preserve">Source: USDA, National Agricultural Statistics Service, </t>
    </r>
    <r>
      <rPr>
        <i/>
        <sz val="9"/>
        <rFont val="Arial"/>
        <family val="2"/>
      </rPr>
      <t>Crop Production</t>
    </r>
    <r>
      <rPr>
        <sz val="9"/>
        <rFont val="Arial"/>
        <family val="2"/>
      </rPr>
      <t xml:space="preserve"> report.</t>
    </r>
  </si>
  <si>
    <t>2020/21</t>
  </si>
  <si>
    <t>May</t>
  </si>
  <si>
    <t>June</t>
  </si>
  <si>
    <t>Bureau of the Census.</t>
  </si>
  <si>
    <r>
      <t xml:space="preserve">Sources: USDA, Farm Service Agency; USDA, Foreign Agricultural Service, </t>
    </r>
    <r>
      <rPr>
        <i/>
        <sz val="9"/>
        <rFont val="Arial"/>
        <family val="2"/>
      </rPr>
      <t>U.S. Export Sales;</t>
    </r>
    <r>
      <rPr>
        <sz val="9"/>
        <rFont val="Arial"/>
        <family val="2"/>
      </rPr>
      <t xml:space="preserve"> </t>
    </r>
  </si>
  <si>
    <t>and U.S. Department of Commerce, Bureau of the Census.</t>
  </si>
  <si>
    <t>Created June 14, 2021</t>
  </si>
  <si>
    <t>Contact: Leslie Meyer</t>
  </si>
  <si>
    <t>Table 10—Final 2020 U.S. cotton acreage, yield, and production</t>
  </si>
  <si>
    <t>2021/22</t>
  </si>
  <si>
    <t>Last update: 06/14/21.</t>
  </si>
  <si>
    <t>Last update: 6/14/21.</t>
  </si>
  <si>
    <t xml:space="preserve">    Myanmar</t>
  </si>
  <si>
    <t xml:space="preserve">    New Zealand</t>
  </si>
  <si>
    <r>
      <t>Table 10</t>
    </r>
    <r>
      <rPr>
        <sz val="9"/>
        <rFont val="Calibri"/>
        <family val="2"/>
      </rPr>
      <t>—</t>
    </r>
    <r>
      <rPr>
        <sz val="9"/>
        <rFont val="Arial"/>
        <family val="2"/>
      </rPr>
      <t xml:space="preserve">Final 2020 U.S. cotton acreage, yield, and production 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</si>
</sst>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#,##0.000"/>
    <numFmt numFmtId="170" formatCode="0_);\(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.8"/>
      <name val="Arial"/>
      <family val="2"/>
    </font>
    <font>
      <sz val="8.9"/>
      <name val="Arial"/>
      <family val="2"/>
    </font>
    <font>
      <u val="single"/>
      <sz val="9"/>
      <name val="Arial"/>
      <family val="2"/>
    </font>
    <font>
      <vertAlign val="superscript"/>
      <sz val="8.8"/>
      <name val="Arial"/>
      <family val="2"/>
    </font>
    <font>
      <vertAlign val="superscript"/>
      <sz val="8.9"/>
      <name val="Arial"/>
      <family val="2"/>
    </font>
    <font>
      <sz val="9"/>
      <name val="Calibri"/>
      <family val="2"/>
    </font>
    <font>
      <sz val="8.8"/>
      <name val="Calibri"/>
      <family val="2"/>
    </font>
    <font>
      <sz val="8.9"/>
      <name val="Calibri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0" fontId="47" fillId="0" borderId="0" xfId="53" applyAlignment="1">
      <alignment/>
    </xf>
    <xf numFmtId="0" fontId="55" fillId="0" borderId="0" xfId="0" applyFont="1" applyAlignment="1">
      <alignment/>
    </xf>
    <xf numFmtId="0" fontId="6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 quotePrefix="1">
      <alignment horizontal="right"/>
    </xf>
    <xf numFmtId="168" fontId="2" fillId="0" borderId="0" xfId="42" applyNumberFormat="1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 horizontal="right"/>
    </xf>
    <xf numFmtId="165" fontId="2" fillId="0" borderId="0" xfId="57" applyNumberFormat="1" applyFont="1" applyFill="1" applyBorder="1">
      <alignment/>
      <protection/>
    </xf>
    <xf numFmtId="0" fontId="3" fillId="0" borderId="0" xfId="0" applyFont="1" applyFill="1" applyBorder="1" applyAlignment="1">
      <alignment/>
    </xf>
    <xf numFmtId="165" fontId="2" fillId="0" borderId="0" xfId="42" applyNumberFormat="1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NumberFormat="1" applyFont="1" applyFill="1" applyBorder="1" applyAlignment="1">
      <alignment/>
    </xf>
    <xf numFmtId="43" fontId="2" fillId="0" borderId="0" xfId="42" applyFont="1" applyFill="1" applyBorder="1" applyAlignment="1">
      <alignment/>
    </xf>
    <xf numFmtId="43" fontId="2" fillId="0" borderId="0" xfId="0" applyNumberFormat="1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3" fontId="2" fillId="0" borderId="0" xfId="42" applyNumberFormat="1" applyFont="1" applyFill="1" applyBorder="1" applyAlignment="1">
      <alignment/>
    </xf>
    <xf numFmtId="16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9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67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169" fontId="6" fillId="0" borderId="0" xfId="0" applyNumberFormat="1" applyFont="1" applyFill="1" applyBorder="1" applyAlignment="1">
      <alignment/>
    </xf>
    <xf numFmtId="168" fontId="3" fillId="0" borderId="0" xfId="42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centerContinuous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right" vertic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right" vertical="top"/>
    </xf>
    <xf numFmtId="0" fontId="2" fillId="0" borderId="11" xfId="0" applyFont="1" applyBorder="1" applyAlignment="1" quotePrefix="1">
      <alignment horizontal="right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166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centerContinuous"/>
    </xf>
    <xf numFmtId="165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6" fontId="2" fillId="0" borderId="11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11" xfId="0" applyFont="1" applyBorder="1" applyAlignment="1">
      <alignment horizontal="left" vertical="justify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166" fontId="2" fillId="0" borderId="11" xfId="0" applyNumberFormat="1" applyFont="1" applyBorder="1" applyAlignment="1">
      <alignment horizontal="right"/>
    </xf>
    <xf numFmtId="43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2" fontId="2" fillId="0" borderId="11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7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0" xfId="0" applyFont="1" applyAlignment="1">
      <alignment horizontal="left" vertical="top" wrapText="1"/>
    </xf>
    <xf numFmtId="0" fontId="56" fillId="0" borderId="0" xfId="0" applyFont="1" applyAlignment="1">
      <alignment horizontal="center"/>
    </xf>
    <xf numFmtId="3" fontId="2" fillId="0" borderId="10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left"/>
    </xf>
    <xf numFmtId="0" fontId="8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11" xfId="0" applyNumberFormat="1" applyFont="1" applyBorder="1" applyAlignment="1">
      <alignment horizontal="right"/>
    </xf>
    <xf numFmtId="3" fontId="8" fillId="0" borderId="0" xfId="0" applyNumberFormat="1" applyFont="1" applyAlignment="1">
      <alignment/>
    </xf>
    <xf numFmtId="0" fontId="8" fillId="0" borderId="0" xfId="0" applyFont="1" applyAlignment="1">
      <alignment horizontal="left" vertical="top" wrapText="1"/>
    </xf>
    <xf numFmtId="0" fontId="9" fillId="0" borderId="11" xfId="0" applyFont="1" applyBorder="1" applyAlignment="1">
      <alignment/>
    </xf>
    <xf numFmtId="3" fontId="9" fillId="0" borderId="11" xfId="0" applyNumberFormat="1" applyFont="1" applyBorder="1" applyAlignment="1">
      <alignment/>
    </xf>
    <xf numFmtId="0" fontId="9" fillId="0" borderId="0" xfId="0" applyFont="1" applyAlignment="1">
      <alignment/>
    </xf>
    <xf numFmtId="1" fontId="2" fillId="0" borderId="10" xfId="0" applyNumberFormat="1" applyFont="1" applyBorder="1" applyAlignment="1">
      <alignment horizontal="right"/>
    </xf>
    <xf numFmtId="0" fontId="9" fillId="0" borderId="11" xfId="0" applyFont="1" applyBorder="1" applyAlignment="1">
      <alignment horizontal="left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16" fillId="0" borderId="0" xfId="0" applyFont="1" applyAlignment="1">
      <alignment horizontal="centerContinuous"/>
    </xf>
    <xf numFmtId="3" fontId="4" fillId="0" borderId="0" xfId="0" applyNumberFormat="1" applyFont="1" applyAlignment="1">
      <alignment horizontal="left"/>
    </xf>
    <xf numFmtId="3" fontId="4" fillId="0" borderId="11" xfId="0" applyNumberFormat="1" applyFont="1" applyBorder="1" applyAlignment="1">
      <alignment horizontal="left"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2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3" fontId="2" fillId="0" borderId="0" xfId="42" applyNumberFormat="1" applyFont="1" applyFill="1" applyBorder="1" applyAlignment="1">
      <alignment/>
    </xf>
    <xf numFmtId="168" fontId="2" fillId="0" borderId="11" xfId="42" applyNumberFormat="1" applyFont="1" applyFill="1" applyBorder="1" applyAlignment="1">
      <alignment horizontal="left"/>
    </xf>
    <xf numFmtId="168" fontId="2" fillId="0" borderId="11" xfId="42" applyNumberFormat="1" applyFont="1" applyFill="1" applyBorder="1" applyAlignment="1">
      <alignment/>
    </xf>
    <xf numFmtId="168" fontId="3" fillId="0" borderId="0" xfId="42" applyNumberFormat="1" applyFont="1" applyFill="1" applyBorder="1" applyAlignment="1">
      <alignment horizontal="center"/>
    </xf>
    <xf numFmtId="3" fontId="2" fillId="0" borderId="0" xfId="42" applyNumberFormat="1" applyFont="1" applyFill="1" applyBorder="1" applyAlignment="1">
      <alignment horizontal="centerContinuous"/>
    </xf>
    <xf numFmtId="168" fontId="5" fillId="0" borderId="0" xfId="42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0</xdr:col>
      <xdr:colOff>4076700</xdr:colOff>
      <xdr:row>0</xdr:row>
      <xdr:rowOff>609600</xdr:rowOff>
    </xdr:to>
    <xdr:pic>
      <xdr:nvPicPr>
        <xdr:cNvPr id="1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4076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A30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111.57421875" style="0" customWidth="1"/>
  </cols>
  <sheetData>
    <row r="1" ht="49.5" customHeight="1"/>
    <row r="2" ht="15">
      <c r="A2" s="8" t="s">
        <v>196</v>
      </c>
    </row>
    <row r="3" ht="15">
      <c r="A3" s="8"/>
    </row>
    <row r="4" ht="14.25">
      <c r="A4" t="s">
        <v>234</v>
      </c>
    </row>
    <row r="6" ht="14.25">
      <c r="A6" t="s">
        <v>0</v>
      </c>
    </row>
    <row r="8" ht="14.25">
      <c r="A8" s="7" t="s">
        <v>46</v>
      </c>
    </row>
    <row r="9" ht="14.25">
      <c r="A9" s="7"/>
    </row>
    <row r="10" ht="14.25">
      <c r="A10" s="7" t="s">
        <v>37</v>
      </c>
    </row>
    <row r="11" ht="14.25">
      <c r="A11" s="7"/>
    </row>
    <row r="12" ht="14.25">
      <c r="A12" s="7" t="s">
        <v>39</v>
      </c>
    </row>
    <row r="13" ht="14.25">
      <c r="A13" s="7"/>
    </row>
    <row r="14" ht="14.25">
      <c r="A14" s="7" t="s">
        <v>40</v>
      </c>
    </row>
    <row r="15" ht="14.25">
      <c r="A15" s="7"/>
    </row>
    <row r="16" ht="14.25">
      <c r="A16" s="7" t="s">
        <v>41</v>
      </c>
    </row>
    <row r="17" ht="14.25">
      <c r="A17" s="7"/>
    </row>
    <row r="18" ht="14.25">
      <c r="A18" s="7" t="s">
        <v>42</v>
      </c>
    </row>
    <row r="19" ht="14.25">
      <c r="A19" s="7"/>
    </row>
    <row r="20" ht="14.25">
      <c r="A20" s="7" t="s">
        <v>43</v>
      </c>
    </row>
    <row r="21" ht="14.25">
      <c r="A21" s="7"/>
    </row>
    <row r="22" ht="14.25">
      <c r="A22" s="7" t="s">
        <v>44</v>
      </c>
    </row>
    <row r="23" ht="14.25">
      <c r="A23" s="7"/>
    </row>
    <row r="24" ht="14.25">
      <c r="A24" s="7" t="s">
        <v>45</v>
      </c>
    </row>
    <row r="26" ht="14.25">
      <c r="A26" s="7" t="s">
        <v>236</v>
      </c>
    </row>
    <row r="27" ht="14.25">
      <c r="A27" s="7"/>
    </row>
    <row r="29" ht="14.25">
      <c r="A29" s="7"/>
    </row>
    <row r="30" ht="14.25">
      <c r="A30" t="s">
        <v>235</v>
      </c>
    </row>
  </sheetData>
  <sheetProtection/>
  <hyperlinks>
    <hyperlink ref="A10" location="CottonTable2!A1" display="Table 2—World cotton supply and use estimates"/>
    <hyperlink ref="A12" location="CottonTable3!A1" display="Table 3—U.S. fiber supply"/>
    <hyperlink ref="A14" location="CottonTable4!A1" display="Table 4—U.S. fiber demand"/>
    <hyperlink ref="A16" location="CottonTable5!A1" display="Table 5—U.S. and world fiber prices"/>
    <hyperlink ref="A18" location="CottonTable6!A1" display="Table 6—U.S. textile imports, by fiber"/>
    <hyperlink ref="A20" location="CottonTable7!A1" display="Table 7—U.S. textile exports, by fiber"/>
    <hyperlink ref="A22" location="CottonTable8!A1" display="Table 8—U.S. cotton textile imports, by origin"/>
    <hyperlink ref="A24" location="CottonTable9!A1" display="Table 9—U.S. cotton textile exports, by destination "/>
    <hyperlink ref="A8" location="CottonTable1!A1" display="Table 1—U.S. cotton supply and use estimates"/>
    <hyperlink ref="A26" location="CottonTable10!A1" display="Table 10—U.S. actual and projected cotton acreage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  <col min="6" max="6" width="11.140625" style="0" bestFit="1" customWidth="1"/>
  </cols>
  <sheetData>
    <row r="1" spans="1:6" ht="14.25">
      <c r="A1" s="102" t="s">
        <v>205</v>
      </c>
      <c r="B1" s="102"/>
      <c r="C1" s="102"/>
      <c r="D1" s="103"/>
      <c r="E1" s="103"/>
      <c r="F1" s="31"/>
    </row>
    <row r="2" spans="1:6" ht="14.25">
      <c r="A2" s="104"/>
      <c r="B2" s="105" t="s">
        <v>210</v>
      </c>
      <c r="C2" s="105" t="s">
        <v>211</v>
      </c>
      <c r="D2" s="105" t="s">
        <v>212</v>
      </c>
      <c r="E2" s="105" t="s">
        <v>212</v>
      </c>
      <c r="F2" s="31"/>
    </row>
    <row r="3" spans="1:6" ht="14.25">
      <c r="A3" s="106" t="s">
        <v>109</v>
      </c>
      <c r="B3" s="49">
        <v>2021</v>
      </c>
      <c r="C3" s="49">
        <v>2021</v>
      </c>
      <c r="D3" s="49">
        <v>2021</v>
      </c>
      <c r="E3" s="49">
        <v>2020</v>
      </c>
      <c r="F3" s="31"/>
    </row>
    <row r="4" spans="1:6" ht="8.25" customHeight="1">
      <c r="A4" s="107"/>
      <c r="B4" s="70"/>
      <c r="C4" s="70"/>
      <c r="D4" s="70"/>
      <c r="E4" s="70"/>
      <c r="F4" s="31"/>
    </row>
    <row r="5" spans="1:6" ht="14.25">
      <c r="A5" s="104"/>
      <c r="B5" s="123" t="s">
        <v>154</v>
      </c>
      <c r="C5" s="123"/>
      <c r="D5" s="123"/>
      <c r="E5" s="123"/>
      <c r="F5" s="31"/>
    </row>
    <row r="6" spans="1:6" ht="8.25" customHeight="1">
      <c r="A6" s="104"/>
      <c r="B6" s="62"/>
      <c r="C6" s="50"/>
      <c r="D6" s="64"/>
      <c r="E6" s="64"/>
      <c r="F6" s="31"/>
    </row>
    <row r="7" spans="1:6" ht="14.25">
      <c r="A7" s="104" t="s">
        <v>111</v>
      </c>
      <c r="B7" s="108">
        <v>94863</v>
      </c>
      <c r="C7" s="108">
        <v>115499.1</v>
      </c>
      <c r="D7" s="108">
        <v>106897.3</v>
      </c>
      <c r="E7" s="108">
        <v>16976.2</v>
      </c>
      <c r="F7" s="32"/>
    </row>
    <row r="8" spans="1:6" ht="14.25">
      <c r="A8" s="104" t="s">
        <v>155</v>
      </c>
      <c r="B8" s="108">
        <v>177.2</v>
      </c>
      <c r="C8" s="108">
        <v>131.4</v>
      </c>
      <c r="D8" s="108">
        <v>59.8</v>
      </c>
      <c r="E8" s="108">
        <v>54.9</v>
      </c>
      <c r="F8" s="32"/>
    </row>
    <row r="9" spans="1:6" ht="14.25">
      <c r="A9" s="104" t="s">
        <v>112</v>
      </c>
      <c r="B9" s="108">
        <v>8149.8</v>
      </c>
      <c r="C9" s="108">
        <v>10553</v>
      </c>
      <c r="D9" s="108">
        <v>9608.5</v>
      </c>
      <c r="E9" s="108">
        <v>5159.1</v>
      </c>
      <c r="F9" s="32"/>
    </row>
    <row r="10" spans="1:6" ht="14.25">
      <c r="A10" s="104" t="s">
        <v>156</v>
      </c>
      <c r="B10" s="108">
        <v>241.3</v>
      </c>
      <c r="C10" s="108">
        <v>204.7</v>
      </c>
      <c r="D10" s="108">
        <v>114.9</v>
      </c>
      <c r="E10" s="108">
        <v>66.7</v>
      </c>
      <c r="F10" s="32"/>
    </row>
    <row r="11" spans="1:6" ht="14.25">
      <c r="A11" s="104" t="s">
        <v>113</v>
      </c>
      <c r="B11" s="108">
        <v>14111.4</v>
      </c>
      <c r="C11" s="108">
        <v>20726</v>
      </c>
      <c r="D11" s="108">
        <v>16420.2</v>
      </c>
      <c r="E11" s="108">
        <v>1368</v>
      </c>
      <c r="F11" s="32"/>
    </row>
    <row r="12" spans="1:6" ht="14.25">
      <c r="A12" s="104" t="s">
        <v>114</v>
      </c>
      <c r="B12" s="108">
        <v>6617</v>
      </c>
      <c r="C12" s="108">
        <v>8216</v>
      </c>
      <c r="D12" s="108">
        <v>7745.6</v>
      </c>
      <c r="E12" s="108">
        <v>860.7</v>
      </c>
      <c r="F12" s="32"/>
    </row>
    <row r="13" spans="1:6" ht="14.25">
      <c r="A13" s="104" t="s">
        <v>115</v>
      </c>
      <c r="B13" s="108">
        <v>3905.9</v>
      </c>
      <c r="C13" s="108">
        <v>5816.3</v>
      </c>
      <c r="D13" s="108">
        <v>4350.3</v>
      </c>
      <c r="E13" s="108">
        <v>922.8</v>
      </c>
      <c r="F13" s="32"/>
    </row>
    <row r="14" spans="1:6" ht="14.25">
      <c r="A14" s="104" t="s">
        <v>116</v>
      </c>
      <c r="B14" s="108">
        <v>191.6</v>
      </c>
      <c r="C14" s="108">
        <v>302.1</v>
      </c>
      <c r="D14" s="108">
        <v>196</v>
      </c>
      <c r="E14" s="108">
        <v>16.8</v>
      </c>
      <c r="F14" s="32"/>
    </row>
    <row r="15" spans="1:6" ht="14.25">
      <c r="A15" s="104" t="s">
        <v>117</v>
      </c>
      <c r="B15" s="108">
        <v>46788.2</v>
      </c>
      <c r="C15" s="108">
        <v>51235</v>
      </c>
      <c r="D15" s="108">
        <v>51318.2</v>
      </c>
      <c r="E15" s="108">
        <v>3805.3</v>
      </c>
      <c r="F15" s="32"/>
    </row>
    <row r="16" spans="1:6" ht="14.25">
      <c r="A16" s="104" t="s">
        <v>118</v>
      </c>
      <c r="B16" s="108">
        <v>12091.4</v>
      </c>
      <c r="C16" s="108">
        <v>14982.8</v>
      </c>
      <c r="D16" s="108">
        <v>13721.7</v>
      </c>
      <c r="E16" s="108">
        <v>3871.7</v>
      </c>
      <c r="F16" s="32"/>
    </row>
    <row r="17" spans="1:6" ht="14.25">
      <c r="A17" s="104" t="s">
        <v>119</v>
      </c>
      <c r="B17" s="108">
        <v>2166.3</v>
      </c>
      <c r="C17" s="108">
        <v>2885.7</v>
      </c>
      <c r="D17" s="108">
        <v>2910.1</v>
      </c>
      <c r="E17" s="108">
        <v>696.7</v>
      </c>
      <c r="F17" s="32"/>
    </row>
    <row r="18" spans="1:6" ht="14.25">
      <c r="A18" s="104" t="s">
        <v>157</v>
      </c>
      <c r="B18" s="108">
        <v>138.5</v>
      </c>
      <c r="C18" s="108">
        <v>44.8</v>
      </c>
      <c r="D18" s="108">
        <v>135.1</v>
      </c>
      <c r="E18" s="108">
        <v>46.9</v>
      </c>
      <c r="F18" s="32"/>
    </row>
    <row r="19" spans="1:6" ht="14.25">
      <c r="A19" s="104" t="s">
        <v>120</v>
      </c>
      <c r="B19" s="108">
        <v>3822.5</v>
      </c>
      <c r="C19" s="108">
        <v>3284.1</v>
      </c>
      <c r="D19" s="108">
        <v>2732.4</v>
      </c>
      <c r="E19" s="108">
        <v>529.4</v>
      </c>
      <c r="F19" s="32"/>
    </row>
    <row r="20" spans="1:6" ht="14.25">
      <c r="A20" s="104" t="s">
        <v>158</v>
      </c>
      <c r="B20" s="108">
        <v>217.4</v>
      </c>
      <c r="C20" s="108">
        <v>185.3</v>
      </c>
      <c r="D20" s="108">
        <v>124.1</v>
      </c>
      <c r="E20" s="108">
        <v>117.9</v>
      </c>
      <c r="F20" s="32"/>
    </row>
    <row r="21" spans="1:6" ht="14.25">
      <c r="A21" s="104" t="s">
        <v>159</v>
      </c>
      <c r="B21" s="108">
        <v>275.8</v>
      </c>
      <c r="C21" s="108">
        <v>264.4</v>
      </c>
      <c r="D21" s="108">
        <v>291.7</v>
      </c>
      <c r="E21" s="108">
        <v>106.1</v>
      </c>
      <c r="F21" s="32"/>
    </row>
    <row r="22" spans="1:6" ht="14.25">
      <c r="A22" s="104" t="s">
        <v>121</v>
      </c>
      <c r="B22" s="108">
        <v>2553.3</v>
      </c>
      <c r="C22" s="108">
        <v>2012.2</v>
      </c>
      <c r="D22" s="108">
        <v>1805.9</v>
      </c>
      <c r="E22" s="108">
        <v>112</v>
      </c>
      <c r="F22" s="32"/>
    </row>
    <row r="23" spans="1:6" ht="14.25">
      <c r="A23" s="104" t="s">
        <v>122</v>
      </c>
      <c r="B23" s="108">
        <v>596.7</v>
      </c>
      <c r="C23" s="108">
        <v>584.5</v>
      </c>
      <c r="D23" s="108">
        <v>164.4</v>
      </c>
      <c r="E23" s="108">
        <v>109.6</v>
      </c>
      <c r="F23" s="32"/>
    </row>
    <row r="24" spans="1:6" ht="14.25">
      <c r="A24" s="104" t="s">
        <v>123</v>
      </c>
      <c r="B24" s="108">
        <v>2174.8</v>
      </c>
      <c r="C24" s="108">
        <v>3026.6</v>
      </c>
      <c r="D24" s="108">
        <v>2922</v>
      </c>
      <c r="E24" s="108">
        <v>1635.3</v>
      </c>
      <c r="F24" s="32"/>
    </row>
    <row r="25" spans="1:6" ht="14.25">
      <c r="A25" s="104" t="s">
        <v>160</v>
      </c>
      <c r="B25" s="108">
        <v>287.6</v>
      </c>
      <c r="C25" s="108">
        <v>240.8</v>
      </c>
      <c r="D25" s="108">
        <v>256.4</v>
      </c>
      <c r="E25" s="108">
        <v>96.4</v>
      </c>
      <c r="F25" s="32"/>
    </row>
    <row r="26" spans="1:6" ht="14.25">
      <c r="A26" s="104" t="s">
        <v>161</v>
      </c>
      <c r="B26" s="108">
        <v>110.7</v>
      </c>
      <c r="C26" s="108">
        <v>169.1</v>
      </c>
      <c r="D26" s="108">
        <v>137.7</v>
      </c>
      <c r="E26" s="108">
        <v>43.4</v>
      </c>
      <c r="F26" s="32"/>
    </row>
    <row r="27" spans="1:6" ht="14.25">
      <c r="A27" s="104" t="s">
        <v>124</v>
      </c>
      <c r="B27" s="108">
        <v>346.8</v>
      </c>
      <c r="C27" s="108">
        <v>634.4</v>
      </c>
      <c r="D27" s="108">
        <v>723.7</v>
      </c>
      <c r="E27" s="108">
        <v>326.3</v>
      </c>
      <c r="F27" s="32"/>
    </row>
    <row r="28" spans="1:6" ht="14.25">
      <c r="A28" s="104" t="s">
        <v>125</v>
      </c>
      <c r="B28" s="108">
        <v>82.1</v>
      </c>
      <c r="C28" s="108">
        <v>240.7</v>
      </c>
      <c r="D28" s="108">
        <v>233.4</v>
      </c>
      <c r="E28" s="108">
        <v>101.3</v>
      </c>
      <c r="F28" s="32"/>
    </row>
    <row r="29" spans="1:6" ht="14.25">
      <c r="A29" s="104" t="s">
        <v>162</v>
      </c>
      <c r="B29" s="108">
        <v>195.1</v>
      </c>
      <c r="C29" s="108">
        <v>239.2</v>
      </c>
      <c r="D29" s="108">
        <v>284.4</v>
      </c>
      <c r="E29" s="108">
        <v>202.3</v>
      </c>
      <c r="F29" s="32"/>
    </row>
    <row r="30" spans="1:6" ht="14.25">
      <c r="A30" s="104" t="s">
        <v>215</v>
      </c>
      <c r="B30" s="108">
        <v>104.4</v>
      </c>
      <c r="C30" s="108">
        <v>80</v>
      </c>
      <c r="D30" s="108">
        <v>97</v>
      </c>
      <c r="E30" s="108">
        <v>110.8</v>
      </c>
      <c r="F30" s="32"/>
    </row>
    <row r="31" spans="1:6" ht="14.25">
      <c r="A31" s="104" t="s">
        <v>163</v>
      </c>
      <c r="B31" s="108">
        <v>624.1</v>
      </c>
      <c r="C31" s="108">
        <v>757</v>
      </c>
      <c r="D31" s="108">
        <v>602.6</v>
      </c>
      <c r="E31" s="108">
        <v>429.3</v>
      </c>
      <c r="F31" s="32"/>
    </row>
    <row r="32" spans="1:6" ht="14.25">
      <c r="A32" s="104" t="s">
        <v>128</v>
      </c>
      <c r="B32" s="108">
        <v>3530.1</v>
      </c>
      <c r="C32" s="108">
        <v>4111</v>
      </c>
      <c r="D32" s="108">
        <v>3402.8</v>
      </c>
      <c r="E32" s="108">
        <v>3477.3</v>
      </c>
      <c r="F32" s="32"/>
    </row>
    <row r="33" spans="1:6" ht="14.25">
      <c r="A33" s="104" t="s">
        <v>132</v>
      </c>
      <c r="B33" s="108">
        <v>791.8</v>
      </c>
      <c r="C33" s="108">
        <v>930.2</v>
      </c>
      <c r="D33" s="108">
        <v>532.1</v>
      </c>
      <c r="E33" s="108">
        <v>1098.2</v>
      </c>
      <c r="F33" s="32"/>
    </row>
    <row r="34" spans="1:6" ht="14.25">
      <c r="A34" s="104" t="s">
        <v>133</v>
      </c>
      <c r="B34" s="108">
        <v>202.8</v>
      </c>
      <c r="C34" s="108">
        <v>307.3</v>
      </c>
      <c r="D34" s="108">
        <v>186.3</v>
      </c>
      <c r="E34" s="108">
        <v>303.6</v>
      </c>
      <c r="F34" s="32"/>
    </row>
    <row r="35" spans="1:6" ht="14.25">
      <c r="A35" s="104" t="s">
        <v>134</v>
      </c>
      <c r="B35" s="108">
        <v>330.7</v>
      </c>
      <c r="C35" s="108">
        <v>201.4</v>
      </c>
      <c r="D35" s="108">
        <v>230</v>
      </c>
      <c r="E35" s="108">
        <v>139.3</v>
      </c>
      <c r="F35" s="32"/>
    </row>
    <row r="36" spans="1:6" ht="14.25">
      <c r="A36" s="104" t="s">
        <v>136</v>
      </c>
      <c r="B36" s="108">
        <v>79.2</v>
      </c>
      <c r="C36" s="108">
        <v>107.6</v>
      </c>
      <c r="D36" s="108">
        <v>117.8</v>
      </c>
      <c r="E36" s="108">
        <v>91.4</v>
      </c>
      <c r="F36" s="32"/>
    </row>
    <row r="37" spans="1:6" ht="14.25">
      <c r="A37" s="104" t="s">
        <v>137</v>
      </c>
      <c r="B37" s="108">
        <v>799.8</v>
      </c>
      <c r="C37" s="108">
        <v>797.9</v>
      </c>
      <c r="D37" s="108">
        <v>885.7</v>
      </c>
      <c r="E37" s="108">
        <v>511.8</v>
      </c>
      <c r="F37" s="32"/>
    </row>
    <row r="38" spans="1:6" ht="14.25">
      <c r="A38" s="104" t="s">
        <v>164</v>
      </c>
      <c r="B38" s="108">
        <v>204.6</v>
      </c>
      <c r="C38" s="108">
        <v>227.6</v>
      </c>
      <c r="D38" s="108">
        <v>201.8</v>
      </c>
      <c r="E38" s="108">
        <v>146</v>
      </c>
      <c r="F38" s="32"/>
    </row>
    <row r="39" spans="1:6" ht="14.25">
      <c r="A39" s="104" t="s">
        <v>142</v>
      </c>
      <c r="B39" s="108">
        <v>462.9</v>
      </c>
      <c r="C39" s="108">
        <v>537</v>
      </c>
      <c r="D39" s="108">
        <v>395.7</v>
      </c>
      <c r="E39" s="108">
        <v>391.4</v>
      </c>
      <c r="F39" s="32"/>
    </row>
    <row r="40" spans="1:6" ht="14.25">
      <c r="A40" s="104" t="s">
        <v>144</v>
      </c>
      <c r="B40" s="108">
        <v>82.3</v>
      </c>
      <c r="C40" s="108">
        <v>134.4</v>
      </c>
      <c r="D40" s="108">
        <v>69</v>
      </c>
      <c r="E40" s="108">
        <v>108.9</v>
      </c>
      <c r="F40" s="32"/>
    </row>
    <row r="41" spans="1:6" ht="14.25">
      <c r="A41" s="104" t="s">
        <v>165</v>
      </c>
      <c r="B41" s="108">
        <v>108.2</v>
      </c>
      <c r="C41" s="108">
        <v>257.6</v>
      </c>
      <c r="D41" s="108">
        <v>255.7</v>
      </c>
      <c r="E41" s="108">
        <v>92.3</v>
      </c>
      <c r="F41" s="32"/>
    </row>
    <row r="42" spans="1:6" ht="14.25">
      <c r="A42" s="104" t="s">
        <v>166</v>
      </c>
      <c r="B42" s="108">
        <v>123.1</v>
      </c>
      <c r="C42" s="108">
        <v>158.6</v>
      </c>
      <c r="D42" s="108">
        <v>64.2</v>
      </c>
      <c r="E42" s="108">
        <v>29</v>
      </c>
      <c r="F42" s="32"/>
    </row>
    <row r="43" spans="1:6" ht="14.25">
      <c r="A43" s="104" t="s">
        <v>147</v>
      </c>
      <c r="B43" s="108">
        <v>462.3</v>
      </c>
      <c r="C43" s="108">
        <v>586.4</v>
      </c>
      <c r="D43" s="108">
        <v>515</v>
      </c>
      <c r="E43" s="108">
        <v>436.8</v>
      </c>
      <c r="F43" s="32"/>
    </row>
    <row r="44" spans="1:6" ht="14.25">
      <c r="A44" s="104" t="s">
        <v>167</v>
      </c>
      <c r="B44" s="108">
        <v>291.6</v>
      </c>
      <c r="C44" s="108">
        <v>394.6</v>
      </c>
      <c r="D44" s="108">
        <v>408.3</v>
      </c>
      <c r="E44" s="108">
        <v>327.9</v>
      </c>
      <c r="F44" s="32"/>
    </row>
    <row r="45" spans="1:6" ht="14.25">
      <c r="A45" s="104" t="s">
        <v>241</v>
      </c>
      <c r="B45" s="108">
        <v>150.6</v>
      </c>
      <c r="C45" s="108">
        <v>155.8</v>
      </c>
      <c r="D45" s="108">
        <v>84.3</v>
      </c>
      <c r="E45" s="108">
        <v>99.8</v>
      </c>
      <c r="F45" s="32"/>
    </row>
    <row r="46" spans="1:6" ht="14.25">
      <c r="A46" s="104" t="s">
        <v>148</v>
      </c>
      <c r="B46" s="108">
        <v>2940.4</v>
      </c>
      <c r="C46" s="108">
        <v>3106.7</v>
      </c>
      <c r="D46" s="108">
        <v>2688</v>
      </c>
      <c r="E46" s="108">
        <v>81.1</v>
      </c>
      <c r="F46" s="32"/>
    </row>
    <row r="47" spans="1:6" ht="14.25">
      <c r="A47" s="104" t="s">
        <v>168</v>
      </c>
      <c r="B47" s="108">
        <v>2771</v>
      </c>
      <c r="C47" s="108">
        <v>2904.2</v>
      </c>
      <c r="D47" s="108">
        <v>2400.6</v>
      </c>
      <c r="E47" s="108">
        <v>2</v>
      </c>
      <c r="F47" s="32"/>
    </row>
    <row r="48" spans="1:6" ht="14.25">
      <c r="A48" s="102" t="s">
        <v>169</v>
      </c>
      <c r="B48" s="89">
        <v>107793.1</v>
      </c>
      <c r="C48" s="89">
        <v>129613.9</v>
      </c>
      <c r="D48" s="89">
        <v>119157.6</v>
      </c>
      <c r="E48" s="89">
        <v>23136.3</v>
      </c>
      <c r="F48" s="31"/>
    </row>
    <row r="49" spans="1:6" ht="3.75" customHeight="1">
      <c r="A49" s="104"/>
      <c r="B49" s="108"/>
      <c r="C49" s="108"/>
      <c r="D49" s="108"/>
      <c r="E49" s="60"/>
      <c r="F49" s="31"/>
    </row>
    <row r="50" spans="1:6" ht="13.5" customHeight="1">
      <c r="A50" s="2" t="s">
        <v>208</v>
      </c>
      <c r="B50" s="2"/>
      <c r="C50" s="2"/>
      <c r="D50" s="60"/>
      <c r="E50" s="119"/>
      <c r="F50" s="44"/>
    </row>
    <row r="51" spans="1:6" ht="13.5" customHeight="1">
      <c r="A51" s="2" t="s">
        <v>216</v>
      </c>
      <c r="B51" s="2"/>
      <c r="C51" s="2"/>
      <c r="D51" s="60"/>
      <c r="E51" s="119"/>
      <c r="F51" s="44"/>
    </row>
    <row r="52" spans="1:6" ht="6.75" customHeight="1">
      <c r="A52" s="2"/>
      <c r="B52" s="2"/>
      <c r="C52" s="2"/>
      <c r="D52" s="60"/>
      <c r="E52" s="119"/>
      <c r="F52" s="44"/>
    </row>
    <row r="53" spans="1:6" ht="13.5" customHeight="1">
      <c r="A53" s="131" t="s">
        <v>107</v>
      </c>
      <c r="B53" s="131"/>
      <c r="C53" s="131"/>
      <c r="D53" s="131"/>
      <c r="E53" s="131"/>
      <c r="F53" s="44"/>
    </row>
    <row r="54" spans="1:6" ht="13.5" customHeight="1">
      <c r="A54" s="90" t="s">
        <v>231</v>
      </c>
      <c r="B54" s="90"/>
      <c r="C54" s="90"/>
      <c r="D54" s="90"/>
      <c r="E54" s="90"/>
      <c r="F54" s="44"/>
    </row>
    <row r="55" spans="1:6" ht="6.75" customHeight="1">
      <c r="A55" s="117"/>
      <c r="B55" s="2"/>
      <c r="C55" s="2"/>
      <c r="D55" s="60"/>
      <c r="E55" s="119"/>
      <c r="F55" s="44"/>
    </row>
    <row r="56" spans="1:6" ht="13.5" customHeight="1">
      <c r="A56" s="2" t="s">
        <v>239</v>
      </c>
      <c r="B56" s="117"/>
      <c r="C56" s="117"/>
      <c r="D56" s="60"/>
      <c r="E56" s="119"/>
      <c r="F56" s="33"/>
    </row>
  </sheetData>
  <sheetProtection/>
  <mergeCells count="2">
    <mergeCell ref="B5:E5"/>
    <mergeCell ref="A53:E53"/>
  </mergeCells>
  <printOptions/>
  <pageMargins left="0.7" right="0.7" top="0.75" bottom="0.75" header="0.3" footer="0.3"/>
  <pageSetup fitToHeight="1" fitToWidth="1" horizontalDpi="600" verticalDpi="600" orientation="portrait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3.57421875" style="0" customWidth="1"/>
    <col min="2" max="2" width="10.140625" style="0" customWidth="1"/>
    <col min="3" max="3" width="2.7109375" style="0" customWidth="1"/>
    <col min="4" max="4" width="10.140625" style="0" customWidth="1"/>
    <col min="5" max="5" width="3.421875" style="0" customWidth="1"/>
    <col min="6" max="6" width="10.140625" style="0" customWidth="1"/>
    <col min="7" max="7" width="2.7109375" style="0" customWidth="1"/>
    <col min="8" max="8" width="10.140625" style="0" customWidth="1"/>
  </cols>
  <sheetData>
    <row r="1" spans="1:8" ht="16.5" customHeight="1">
      <c r="A1" s="48" t="s">
        <v>242</v>
      </c>
      <c r="B1" s="48"/>
      <c r="C1" s="48"/>
      <c r="D1" s="48"/>
      <c r="E1" s="48"/>
      <c r="F1" s="48"/>
      <c r="G1" s="48"/>
      <c r="H1" s="48"/>
    </row>
    <row r="2" spans="1:8" ht="14.25">
      <c r="A2" s="109" t="s">
        <v>170</v>
      </c>
      <c r="B2" s="110" t="s">
        <v>217</v>
      </c>
      <c r="C2" s="110"/>
      <c r="D2" s="110" t="s">
        <v>218</v>
      </c>
      <c r="E2" s="110"/>
      <c r="F2" s="111" t="s">
        <v>219</v>
      </c>
      <c r="G2" s="111"/>
      <c r="H2" s="110" t="s">
        <v>10</v>
      </c>
    </row>
    <row r="3" spans="1:8" ht="14.25">
      <c r="A3" s="2"/>
      <c r="B3" s="112"/>
      <c r="C3" s="112"/>
      <c r="D3" s="112"/>
      <c r="E3" s="112"/>
      <c r="F3" s="61" t="s">
        <v>220</v>
      </c>
      <c r="G3" s="61"/>
      <c r="H3" s="112"/>
    </row>
    <row r="4" spans="1:8" ht="14.25">
      <c r="A4" s="2"/>
      <c r="B4" s="122" t="s">
        <v>221</v>
      </c>
      <c r="C4" s="122"/>
      <c r="D4" s="122"/>
      <c r="E4" s="113"/>
      <c r="F4" s="61" t="s">
        <v>222</v>
      </c>
      <c r="G4" s="61"/>
      <c r="H4" s="61" t="s">
        <v>223</v>
      </c>
    </row>
    <row r="5" spans="1:8" ht="14.25">
      <c r="A5" s="2" t="s">
        <v>3</v>
      </c>
      <c r="B5" s="117"/>
      <c r="C5" s="117"/>
      <c r="D5" s="2"/>
      <c r="E5" s="2"/>
      <c r="F5" s="2"/>
      <c r="G5" s="2"/>
      <c r="H5" s="117"/>
    </row>
    <row r="6" spans="1:8" ht="14.25">
      <c r="A6" s="2" t="s">
        <v>171</v>
      </c>
      <c r="B6" s="2">
        <v>450</v>
      </c>
      <c r="C6" s="2"/>
      <c r="D6" s="2">
        <v>446</v>
      </c>
      <c r="E6" s="2"/>
      <c r="F6" s="60">
        <v>790</v>
      </c>
      <c r="G6" s="2"/>
      <c r="H6" s="60">
        <v>734</v>
      </c>
    </row>
    <row r="7" spans="1:8" ht="14.25">
      <c r="A7" s="2" t="s">
        <v>172</v>
      </c>
      <c r="B7" s="60">
        <v>98</v>
      </c>
      <c r="C7" s="60"/>
      <c r="D7" s="60">
        <v>93</v>
      </c>
      <c r="E7" s="60"/>
      <c r="F7" s="60">
        <v>532</v>
      </c>
      <c r="G7" s="60"/>
      <c r="H7" s="2">
        <v>103</v>
      </c>
    </row>
    <row r="8" spans="1:8" ht="14.25">
      <c r="A8" s="2" t="s">
        <v>173</v>
      </c>
      <c r="B8" s="60">
        <v>1190</v>
      </c>
      <c r="C8" s="60"/>
      <c r="D8" s="60">
        <v>1180</v>
      </c>
      <c r="E8" s="60"/>
      <c r="F8" s="60">
        <v>887</v>
      </c>
      <c r="G8" s="60"/>
      <c r="H8" s="60">
        <v>2180</v>
      </c>
    </row>
    <row r="9" spans="1:8" ht="14.25">
      <c r="A9" s="2" t="s">
        <v>224</v>
      </c>
      <c r="B9" s="60">
        <v>360</v>
      </c>
      <c r="C9" s="60"/>
      <c r="D9" s="60">
        <v>330</v>
      </c>
      <c r="E9" s="60"/>
      <c r="F9" s="60">
        <v>759</v>
      </c>
      <c r="G9" s="60"/>
      <c r="H9" s="60">
        <v>522</v>
      </c>
    </row>
    <row r="10" spans="1:8" ht="14.25">
      <c r="A10" s="2" t="s">
        <v>225</v>
      </c>
      <c r="B10" s="60">
        <v>190</v>
      </c>
      <c r="C10" s="60"/>
      <c r="D10" s="60">
        <v>179</v>
      </c>
      <c r="E10" s="60"/>
      <c r="F10" s="60">
        <v>802</v>
      </c>
      <c r="G10" s="60"/>
      <c r="H10" s="60">
        <v>299</v>
      </c>
    </row>
    <row r="11" spans="1:8" ht="14.25">
      <c r="A11" s="2" t="s">
        <v>174</v>
      </c>
      <c r="B11" s="60">
        <v>80</v>
      </c>
      <c r="C11" s="60"/>
      <c r="D11" s="60">
        <v>79</v>
      </c>
      <c r="E11" s="60"/>
      <c r="F11" s="60">
        <v>772</v>
      </c>
      <c r="G11" s="60"/>
      <c r="H11" s="60">
        <v>127</v>
      </c>
    </row>
    <row r="12" spans="1:8" ht="14.25">
      <c r="A12" s="2" t="s">
        <v>175</v>
      </c>
      <c r="B12" s="60">
        <f>SUM(B6:B11)</f>
        <v>2368</v>
      </c>
      <c r="C12" s="60"/>
      <c r="D12" s="60">
        <f>SUM(D6:D11)</f>
        <v>2307</v>
      </c>
      <c r="E12" s="60"/>
      <c r="F12" s="60">
        <f>H12*480/D12</f>
        <v>824.9674902470741</v>
      </c>
      <c r="G12" s="60"/>
      <c r="H12" s="60">
        <f>SUM(H6:H11)</f>
        <v>3965</v>
      </c>
    </row>
    <row r="13" spans="1:8" ht="14.25">
      <c r="A13" s="2"/>
      <c r="B13" s="60"/>
      <c r="C13" s="60"/>
      <c r="D13" s="60"/>
      <c r="E13" s="60"/>
      <c r="F13" s="60"/>
      <c r="G13" s="60"/>
      <c r="H13" s="60"/>
    </row>
    <row r="14" spans="1:8" ht="14.25">
      <c r="A14" s="2" t="s">
        <v>176</v>
      </c>
      <c r="B14" s="60">
        <v>525</v>
      </c>
      <c r="C14" s="60"/>
      <c r="D14" s="60">
        <v>520</v>
      </c>
      <c r="E14" s="60"/>
      <c r="F14" s="60">
        <v>1179</v>
      </c>
      <c r="G14" s="60"/>
      <c r="H14" s="60">
        <v>1277</v>
      </c>
    </row>
    <row r="15" spans="1:8" ht="14.25">
      <c r="A15" s="2" t="s">
        <v>177</v>
      </c>
      <c r="B15" s="60">
        <v>170</v>
      </c>
      <c r="C15" s="60"/>
      <c r="D15" s="60">
        <v>165</v>
      </c>
      <c r="E15" s="60"/>
      <c r="F15" s="60">
        <v>986</v>
      </c>
      <c r="G15" s="60"/>
      <c r="H15" s="60">
        <v>339</v>
      </c>
    </row>
    <row r="16" spans="1:8" ht="14.25">
      <c r="A16" s="2" t="s">
        <v>178</v>
      </c>
      <c r="B16" s="60">
        <v>530</v>
      </c>
      <c r="C16" s="60"/>
      <c r="D16" s="60">
        <v>525</v>
      </c>
      <c r="E16" s="60"/>
      <c r="F16" s="60">
        <v>1079</v>
      </c>
      <c r="G16" s="60"/>
      <c r="H16" s="60">
        <v>1180</v>
      </c>
    </row>
    <row r="17" spans="1:8" ht="14.25">
      <c r="A17" s="2" t="s">
        <v>179</v>
      </c>
      <c r="B17" s="60">
        <v>295</v>
      </c>
      <c r="C17" s="60"/>
      <c r="D17" s="60">
        <v>287</v>
      </c>
      <c r="E17" s="60"/>
      <c r="F17" s="60">
        <v>1144</v>
      </c>
      <c r="G17" s="60"/>
      <c r="H17" s="60">
        <v>684</v>
      </c>
    </row>
    <row r="18" spans="1:8" ht="14.25">
      <c r="A18" s="2" t="s">
        <v>180</v>
      </c>
      <c r="B18" s="60">
        <v>280</v>
      </c>
      <c r="C18" s="60"/>
      <c r="D18" s="60">
        <v>275</v>
      </c>
      <c r="E18" s="60"/>
      <c r="F18" s="60">
        <v>1066</v>
      </c>
      <c r="G18" s="60"/>
      <c r="H18" s="60">
        <v>611</v>
      </c>
    </row>
    <row r="19" spans="1:8" ht="14.25">
      <c r="A19" s="2" t="s">
        <v>181</v>
      </c>
      <c r="B19" s="60">
        <f>SUM(B14:B18)</f>
        <v>1800</v>
      </c>
      <c r="C19" s="60"/>
      <c r="D19" s="60">
        <f>SUM(D14:D18)</f>
        <v>1772</v>
      </c>
      <c r="E19" s="60"/>
      <c r="F19" s="60">
        <f>H19*480/D19</f>
        <v>1108.1715575620767</v>
      </c>
      <c r="G19" s="60"/>
      <c r="H19" s="60">
        <f>SUM(H14:H18)</f>
        <v>4091</v>
      </c>
    </row>
    <row r="20" spans="1:8" ht="14.25">
      <c r="A20" s="2"/>
      <c r="B20" s="60"/>
      <c r="C20" s="60"/>
      <c r="D20" s="60"/>
      <c r="E20" s="60"/>
      <c r="F20" s="60"/>
      <c r="G20" s="60"/>
      <c r="H20" s="60"/>
    </row>
    <row r="21" spans="1:8" ht="14.25">
      <c r="A21" s="2" t="s">
        <v>182</v>
      </c>
      <c r="B21" s="60">
        <v>195</v>
      </c>
      <c r="C21" s="60"/>
      <c r="D21" s="60">
        <v>184</v>
      </c>
      <c r="E21" s="60"/>
      <c r="F21" s="60">
        <v>783</v>
      </c>
      <c r="G21" s="60"/>
      <c r="H21" s="60">
        <v>300</v>
      </c>
    </row>
    <row r="22" spans="1:8" ht="14.25">
      <c r="A22" s="2" t="s">
        <v>183</v>
      </c>
      <c r="B22" s="60">
        <v>525</v>
      </c>
      <c r="C22" s="60"/>
      <c r="D22" s="60">
        <v>435</v>
      </c>
      <c r="E22" s="60"/>
      <c r="F22" s="60">
        <v>702</v>
      </c>
      <c r="G22" s="60"/>
      <c r="H22" s="60">
        <v>636</v>
      </c>
    </row>
    <row r="23" spans="1:8" ht="14.25">
      <c r="A23" s="2" t="s">
        <v>184</v>
      </c>
      <c r="B23" s="60">
        <v>6800</v>
      </c>
      <c r="C23" s="60"/>
      <c r="D23" s="60">
        <v>3200</v>
      </c>
      <c r="E23" s="60"/>
      <c r="F23" s="60">
        <v>686</v>
      </c>
      <c r="G23" s="60"/>
      <c r="H23" s="60">
        <v>4570</v>
      </c>
    </row>
    <row r="24" spans="1:8" ht="14.25">
      <c r="A24" s="2" t="s">
        <v>185</v>
      </c>
      <c r="B24" s="60">
        <f>SUM(B21:B23)</f>
        <v>7520</v>
      </c>
      <c r="C24" s="60"/>
      <c r="D24" s="60">
        <f>SUM(D21:D23)</f>
        <v>3819</v>
      </c>
      <c r="E24" s="60"/>
      <c r="F24" s="60">
        <f>H24*480/D24</f>
        <v>692.0345640219953</v>
      </c>
      <c r="G24" s="60"/>
      <c r="H24" s="60">
        <f>SUM(H21:H23)</f>
        <v>5506</v>
      </c>
    </row>
    <row r="25" spans="1:8" ht="14.25">
      <c r="A25" s="2"/>
      <c r="B25" s="60"/>
      <c r="C25" s="60"/>
      <c r="D25" s="60"/>
      <c r="E25" s="60"/>
      <c r="F25" s="60"/>
      <c r="G25" s="60"/>
      <c r="H25" s="60"/>
    </row>
    <row r="26" spans="1:8" ht="14.25">
      <c r="A26" s="2" t="s">
        <v>186</v>
      </c>
      <c r="B26" s="60">
        <v>125</v>
      </c>
      <c r="C26" s="60"/>
      <c r="D26" s="60">
        <v>123</v>
      </c>
      <c r="E26" s="60"/>
      <c r="F26" s="60">
        <v>1179</v>
      </c>
      <c r="G26" s="60"/>
      <c r="H26" s="60">
        <v>302</v>
      </c>
    </row>
    <row r="27" spans="1:8" ht="14.25">
      <c r="A27" s="2" t="s">
        <v>187</v>
      </c>
      <c r="B27" s="60">
        <v>34</v>
      </c>
      <c r="C27" s="60"/>
      <c r="D27" s="60">
        <v>33.5</v>
      </c>
      <c r="E27" s="60"/>
      <c r="F27" s="60">
        <v>2006</v>
      </c>
      <c r="G27" s="60"/>
      <c r="H27" s="60">
        <v>140</v>
      </c>
    </row>
    <row r="28" spans="1:8" ht="14.25">
      <c r="A28" s="2" t="s">
        <v>188</v>
      </c>
      <c r="B28" s="60">
        <v>43</v>
      </c>
      <c r="C28" s="60"/>
      <c r="D28" s="60">
        <v>26</v>
      </c>
      <c r="E28" s="60"/>
      <c r="F28" s="60">
        <v>1052</v>
      </c>
      <c r="G28" s="60"/>
      <c r="H28" s="60">
        <v>57</v>
      </c>
    </row>
    <row r="29" spans="1:8" ht="14.25">
      <c r="A29" s="2" t="s">
        <v>189</v>
      </c>
      <c r="B29" s="60">
        <f>SUM(B26:B28)</f>
        <v>202</v>
      </c>
      <c r="C29" s="60"/>
      <c r="D29" s="60">
        <f>SUM(D26:D28)</f>
        <v>182.5</v>
      </c>
      <c r="E29" s="60"/>
      <c r="F29" s="60">
        <f>H29*480/D29</f>
        <v>1312.4383561643835</v>
      </c>
      <c r="G29" s="60"/>
      <c r="H29" s="60">
        <f>SUM(H26:H28)</f>
        <v>499</v>
      </c>
    </row>
    <row r="30" spans="1:8" ht="14.25">
      <c r="A30" s="2"/>
      <c r="B30" s="60"/>
      <c r="C30" s="60"/>
      <c r="D30" s="60"/>
      <c r="E30" s="60"/>
      <c r="F30" s="60"/>
      <c r="G30" s="60"/>
      <c r="H30" s="117"/>
    </row>
    <row r="31" spans="1:8" ht="14.25">
      <c r="A31" s="2" t="s">
        <v>226</v>
      </c>
      <c r="B31" s="60">
        <f>SUM(B12+B19+B24+B29)</f>
        <v>11890</v>
      </c>
      <c r="C31" s="60"/>
      <c r="D31" s="60">
        <f>SUM(D12+D19+D24+D29)</f>
        <v>8080.5</v>
      </c>
      <c r="E31" s="60"/>
      <c r="F31" s="60">
        <f>H31*480/D31</f>
        <v>835.2552441061815</v>
      </c>
      <c r="G31" s="114"/>
      <c r="H31" s="60">
        <f>SUM(H12+H19+H24+H29)</f>
        <v>14061</v>
      </c>
    </row>
    <row r="32" spans="1:8" ht="14.25">
      <c r="A32" s="2"/>
      <c r="B32" s="60"/>
      <c r="C32" s="60"/>
      <c r="D32" s="60"/>
      <c r="E32" s="60"/>
      <c r="F32" s="60"/>
      <c r="G32" s="60"/>
      <c r="H32" s="60"/>
    </row>
    <row r="33" spans="1:8" ht="14.25">
      <c r="A33" s="2" t="s">
        <v>190</v>
      </c>
      <c r="B33" s="60"/>
      <c r="C33" s="60"/>
      <c r="D33" s="60"/>
      <c r="E33" s="60"/>
      <c r="F33" s="60"/>
      <c r="G33" s="60"/>
      <c r="H33" s="60"/>
    </row>
    <row r="34" spans="1:8" ht="14.25">
      <c r="A34" s="2" t="s">
        <v>186</v>
      </c>
      <c r="B34" s="60">
        <v>6.5</v>
      </c>
      <c r="C34" s="60"/>
      <c r="D34" s="60">
        <v>6.5</v>
      </c>
      <c r="E34" s="60"/>
      <c r="F34" s="60">
        <v>1034</v>
      </c>
      <c r="G34" s="60"/>
      <c r="H34" s="60">
        <v>14</v>
      </c>
    </row>
    <row r="35" spans="1:8" ht="14.25">
      <c r="A35" s="2" t="s">
        <v>187</v>
      </c>
      <c r="B35" s="60">
        <v>147</v>
      </c>
      <c r="C35" s="60"/>
      <c r="D35" s="60">
        <v>146</v>
      </c>
      <c r="E35" s="60"/>
      <c r="F35" s="60">
        <v>1562</v>
      </c>
      <c r="G35" s="60"/>
      <c r="H35" s="60">
        <v>475</v>
      </c>
    </row>
    <row r="36" spans="1:8" ht="14.25">
      <c r="A36" s="2" t="s">
        <v>188</v>
      </c>
      <c r="B36" s="60">
        <v>10.5</v>
      </c>
      <c r="C36" s="60"/>
      <c r="D36" s="60">
        <v>10.5</v>
      </c>
      <c r="E36" s="60"/>
      <c r="F36" s="60">
        <v>663</v>
      </c>
      <c r="G36" s="60"/>
      <c r="H36" s="60">
        <v>14.5</v>
      </c>
    </row>
    <row r="37" spans="1:8" ht="14.25">
      <c r="A37" s="2" t="s">
        <v>184</v>
      </c>
      <c r="B37" s="60">
        <v>38</v>
      </c>
      <c r="C37" s="60"/>
      <c r="D37" s="60">
        <v>31</v>
      </c>
      <c r="E37" s="60"/>
      <c r="F37" s="60">
        <v>666</v>
      </c>
      <c r="G37" s="60"/>
      <c r="H37" s="60">
        <v>43</v>
      </c>
    </row>
    <row r="38" spans="1:8" ht="14.25">
      <c r="A38" s="2"/>
      <c r="B38" s="60"/>
      <c r="C38" s="60"/>
      <c r="D38" s="60"/>
      <c r="E38" s="60"/>
      <c r="F38" s="60"/>
      <c r="G38" s="60"/>
      <c r="H38" s="60"/>
    </row>
    <row r="39" spans="1:8" ht="14.25">
      <c r="A39" s="2" t="s">
        <v>191</v>
      </c>
      <c r="B39" s="60">
        <f>SUM(B34:B38)</f>
        <v>202</v>
      </c>
      <c r="C39" s="60"/>
      <c r="D39" s="60">
        <f>SUM(D34:D38)</f>
        <v>194</v>
      </c>
      <c r="E39" s="60"/>
      <c r="F39" s="60">
        <f>H39*480/D39</f>
        <v>1352.1649484536083</v>
      </c>
      <c r="G39" s="114"/>
      <c r="H39" s="60">
        <f>SUM(H34:H38)</f>
        <v>546.5</v>
      </c>
    </row>
    <row r="40" spans="1:8" ht="14.25">
      <c r="A40" s="2"/>
      <c r="B40" s="60"/>
      <c r="C40" s="60"/>
      <c r="D40" s="60"/>
      <c r="E40" s="60"/>
      <c r="F40" s="60"/>
      <c r="G40" s="60"/>
      <c r="H40" s="60"/>
    </row>
    <row r="41" spans="1:8" ht="12.75" customHeight="1">
      <c r="A41" s="48" t="s">
        <v>209</v>
      </c>
      <c r="B41" s="89">
        <f>SUM(B31+B39)</f>
        <v>12092</v>
      </c>
      <c r="C41" s="89"/>
      <c r="D41" s="89">
        <f>SUM(D31+D39)</f>
        <v>8274.5</v>
      </c>
      <c r="E41" s="89"/>
      <c r="F41" s="89">
        <f>H41*480/D41</f>
        <v>847.3744637138195</v>
      </c>
      <c r="G41" s="115"/>
      <c r="H41" s="89">
        <f>SUM(H31+H39)</f>
        <v>14607.5</v>
      </c>
    </row>
    <row r="42" spans="1:8" ht="3.75" customHeight="1">
      <c r="A42" s="2"/>
      <c r="B42" s="2"/>
      <c r="C42" s="2"/>
      <c r="D42" s="73"/>
      <c r="E42" s="73"/>
      <c r="F42" s="73"/>
      <c r="G42" s="73"/>
      <c r="H42" s="117"/>
    </row>
    <row r="43" spans="1:8" ht="13.5" customHeight="1">
      <c r="A43" s="2" t="s">
        <v>36</v>
      </c>
      <c r="B43" s="2"/>
      <c r="C43" s="2"/>
      <c r="D43" s="73"/>
      <c r="E43" s="73"/>
      <c r="F43" s="73"/>
      <c r="G43" s="73"/>
      <c r="H43" s="117"/>
    </row>
    <row r="44" spans="1:8" ht="6.75" customHeight="1">
      <c r="A44" s="2"/>
      <c r="B44" s="2"/>
      <c r="C44" s="2"/>
      <c r="D44" s="73"/>
      <c r="E44" s="73"/>
      <c r="F44" s="73"/>
      <c r="G44" s="73"/>
      <c r="H44" s="117"/>
    </row>
    <row r="45" spans="1:8" ht="13.5" customHeight="1">
      <c r="A45" s="2" t="s">
        <v>227</v>
      </c>
      <c r="B45" s="2"/>
      <c r="C45" s="2"/>
      <c r="D45" s="73"/>
      <c r="E45" s="73"/>
      <c r="F45" s="73"/>
      <c r="G45" s="73"/>
      <c r="H45" s="117"/>
    </row>
    <row r="46" spans="1:8" ht="6.75" customHeight="1">
      <c r="A46" s="2"/>
      <c r="B46" s="2"/>
      <c r="C46" s="2"/>
      <c r="D46" s="73"/>
      <c r="E46" s="73"/>
      <c r="F46" s="73"/>
      <c r="G46" s="73"/>
      <c r="H46" s="117"/>
    </row>
    <row r="47" spans="1:8" ht="13.5" customHeight="1">
      <c r="A47" s="2" t="s">
        <v>238</v>
      </c>
      <c r="B47" s="117"/>
      <c r="C47" s="117"/>
      <c r="D47" s="117"/>
      <c r="E47" s="117"/>
      <c r="F47" s="117"/>
      <c r="G47" s="117"/>
      <c r="H47" s="2"/>
    </row>
    <row r="48" spans="1:5" ht="14.25">
      <c r="A48" s="4"/>
      <c r="B48" s="37"/>
      <c r="C48" s="37"/>
      <c r="D48" s="37"/>
      <c r="E48" s="37"/>
    </row>
    <row r="49" spans="1:5" ht="14.25">
      <c r="A49" s="4"/>
      <c r="B49" s="4"/>
      <c r="C49" s="14"/>
      <c r="D49" s="14"/>
      <c r="E49" s="14"/>
    </row>
    <row r="50" spans="1:5" ht="7.5" customHeight="1" hidden="1">
      <c r="A50" s="4"/>
      <c r="B50" s="4"/>
      <c r="C50" s="14"/>
      <c r="D50" s="14"/>
      <c r="E50" s="14"/>
    </row>
    <row r="51" spans="1:5" ht="14.25">
      <c r="A51" s="4"/>
      <c r="B51" s="34"/>
      <c r="C51" s="34"/>
      <c r="D51" s="34"/>
      <c r="E51" s="34"/>
    </row>
  </sheetData>
  <sheetProtection/>
  <mergeCells count="1">
    <mergeCell ref="B4:D4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6.421875" style="0" customWidth="1"/>
    <col min="2" max="2" width="11.7109375" style="0" customWidth="1"/>
    <col min="3" max="3" width="1.421875" style="0" customWidth="1"/>
    <col min="4" max="4" width="11.7109375" style="0" customWidth="1"/>
    <col min="5" max="5" width="1.421875" style="0" customWidth="1"/>
    <col min="6" max="6" width="11.7109375" style="0" customWidth="1"/>
    <col min="7" max="7" width="1.421875" style="0" customWidth="1"/>
    <col min="8" max="8" width="11.7109375" style="0" customWidth="1"/>
  </cols>
  <sheetData>
    <row r="1" spans="1:9" s="1" customFormat="1" ht="14.25">
      <c r="A1" s="48" t="s">
        <v>197</v>
      </c>
      <c r="B1" s="48"/>
      <c r="C1" s="48"/>
      <c r="D1" s="48"/>
      <c r="E1" s="48"/>
      <c r="F1" s="48"/>
      <c r="G1" s="48"/>
      <c r="H1" s="48"/>
      <c r="I1" s="37"/>
    </row>
    <row r="2" spans="1:9" s="1" customFormat="1" ht="14.25">
      <c r="A2" s="2"/>
      <c r="B2" s="2"/>
      <c r="C2" s="2"/>
      <c r="D2" s="120"/>
      <c r="E2" s="120"/>
      <c r="F2" s="51"/>
      <c r="G2" s="51" t="s">
        <v>237</v>
      </c>
      <c r="H2" s="121"/>
      <c r="I2" s="37"/>
    </row>
    <row r="3" spans="1:9" ht="14.25">
      <c r="A3" s="53" t="s">
        <v>1</v>
      </c>
      <c r="B3" s="54" t="s">
        <v>206</v>
      </c>
      <c r="C3" s="55"/>
      <c r="D3" s="56" t="s">
        <v>228</v>
      </c>
      <c r="E3" s="116"/>
      <c r="F3" s="56" t="s">
        <v>229</v>
      </c>
      <c r="G3" s="116"/>
      <c r="H3" s="56" t="s">
        <v>230</v>
      </c>
      <c r="I3" s="4"/>
    </row>
    <row r="4" spans="1:9" ht="9" customHeight="1">
      <c r="A4" s="57"/>
      <c r="B4" s="58"/>
      <c r="C4" s="58"/>
      <c r="D4" s="58"/>
      <c r="E4" s="58"/>
      <c r="F4" s="58"/>
      <c r="G4" s="58"/>
      <c r="H4" s="58"/>
      <c r="I4" s="37"/>
    </row>
    <row r="5" spans="1:9" ht="14.25">
      <c r="A5" s="57"/>
      <c r="B5" s="122" t="s">
        <v>2</v>
      </c>
      <c r="C5" s="122"/>
      <c r="D5" s="122"/>
      <c r="E5" s="122"/>
      <c r="F5" s="122"/>
      <c r="G5" s="122"/>
      <c r="H5" s="122"/>
      <c r="I5" s="37"/>
    </row>
    <row r="6" spans="1:9" ht="14.25">
      <c r="A6" s="2" t="s">
        <v>3</v>
      </c>
      <c r="B6" s="117"/>
      <c r="C6" s="117"/>
      <c r="D6" s="117"/>
      <c r="E6" s="117"/>
      <c r="F6" s="117"/>
      <c r="G6" s="2"/>
      <c r="H6" s="2"/>
      <c r="I6" s="37"/>
    </row>
    <row r="7" spans="1:9" ht="15" customHeight="1">
      <c r="A7" s="2" t="s">
        <v>4</v>
      </c>
      <c r="B7" s="59">
        <v>13.507</v>
      </c>
      <c r="C7" s="2"/>
      <c r="D7" s="59">
        <v>11.89</v>
      </c>
      <c r="E7" s="59"/>
      <c r="F7" s="59">
        <v>11.894</v>
      </c>
      <c r="G7" s="59"/>
      <c r="H7" s="59">
        <v>11.894</v>
      </c>
      <c r="I7" s="37"/>
    </row>
    <row r="8" spans="1:9" ht="14.25">
      <c r="A8" s="2" t="s">
        <v>5</v>
      </c>
      <c r="B8" s="59">
        <v>11.274</v>
      </c>
      <c r="C8" s="2"/>
      <c r="D8" s="59">
        <v>8.081</v>
      </c>
      <c r="E8" s="59"/>
      <c r="F8" s="59">
        <v>9.489</v>
      </c>
      <c r="G8" s="59"/>
      <c r="H8" s="59">
        <v>9.489</v>
      </c>
      <c r="I8" s="37"/>
    </row>
    <row r="9" spans="1:9" ht="6.75" customHeight="1">
      <c r="A9" s="2"/>
      <c r="B9" s="59"/>
      <c r="C9" s="59"/>
      <c r="D9" s="59"/>
      <c r="E9" s="59"/>
      <c r="F9" s="59"/>
      <c r="G9" s="59"/>
      <c r="H9" s="60"/>
      <c r="I9" s="37"/>
    </row>
    <row r="10" spans="1:9" ht="14.25">
      <c r="A10" s="2"/>
      <c r="B10" s="122" t="s">
        <v>192</v>
      </c>
      <c r="C10" s="123"/>
      <c r="D10" s="123"/>
      <c r="E10" s="123"/>
      <c r="F10" s="123"/>
      <c r="G10" s="123"/>
      <c r="H10" s="123"/>
      <c r="I10" s="37"/>
    </row>
    <row r="11" spans="1:9" ht="8.25" customHeight="1">
      <c r="A11" s="2"/>
      <c r="B11" s="62"/>
      <c r="C11" s="62"/>
      <c r="D11" s="63"/>
      <c r="E11" s="63"/>
      <c r="F11" s="63"/>
      <c r="G11" s="63"/>
      <c r="H11" s="64"/>
      <c r="I11" s="37"/>
    </row>
    <row r="12" spans="1:9" ht="14.25">
      <c r="A12" s="2" t="s">
        <v>7</v>
      </c>
      <c r="B12" s="58">
        <v>819</v>
      </c>
      <c r="C12" s="2"/>
      <c r="D12" s="58">
        <v>835</v>
      </c>
      <c r="E12" s="2"/>
      <c r="F12" s="58">
        <v>839</v>
      </c>
      <c r="G12" s="2"/>
      <c r="H12" s="58">
        <v>839</v>
      </c>
      <c r="I12" s="37"/>
    </row>
    <row r="13" spans="1:9" ht="8.25" customHeight="1">
      <c r="A13" s="2"/>
      <c r="B13" s="2"/>
      <c r="C13" s="2"/>
      <c r="D13" s="2"/>
      <c r="E13" s="2"/>
      <c r="F13" s="2"/>
      <c r="G13" s="2"/>
      <c r="H13" s="2"/>
      <c r="I13" s="37"/>
    </row>
    <row r="14" spans="1:9" ht="14.25">
      <c r="A14" s="2"/>
      <c r="B14" s="122" t="s">
        <v>8</v>
      </c>
      <c r="C14" s="123"/>
      <c r="D14" s="123"/>
      <c r="E14" s="123"/>
      <c r="F14" s="123"/>
      <c r="G14" s="123"/>
      <c r="H14" s="123"/>
      <c r="I14" s="37"/>
    </row>
    <row r="15" spans="1:9" ht="8.25" customHeight="1">
      <c r="A15" s="2"/>
      <c r="B15" s="62"/>
      <c r="C15" s="62"/>
      <c r="D15" s="63"/>
      <c r="E15" s="63"/>
      <c r="F15" s="63"/>
      <c r="G15" s="63"/>
      <c r="H15" s="2"/>
      <c r="I15" s="37"/>
    </row>
    <row r="16" spans="1:9" ht="14.25">
      <c r="A16" s="2" t="s">
        <v>9</v>
      </c>
      <c r="B16" s="59">
        <v>4.636</v>
      </c>
      <c r="C16" s="59"/>
      <c r="D16" s="59">
        <v>6.868</v>
      </c>
      <c r="E16" s="117"/>
      <c r="F16" s="59">
        <v>3.158</v>
      </c>
      <c r="G16" s="117"/>
      <c r="H16" s="59">
        <v>3.018</v>
      </c>
      <c r="I16" s="38"/>
    </row>
    <row r="17" spans="1:9" ht="14.25">
      <c r="A17" s="2" t="s">
        <v>10</v>
      </c>
      <c r="B17" s="59">
        <v>19.227</v>
      </c>
      <c r="C17" s="59"/>
      <c r="D17" s="59">
        <v>14.061</v>
      </c>
      <c r="E17" s="117"/>
      <c r="F17" s="59">
        <v>16.585</v>
      </c>
      <c r="G17" s="117"/>
      <c r="H17" s="59">
        <v>16.585</v>
      </c>
      <c r="I17" s="38"/>
    </row>
    <row r="18" spans="1:9" ht="14.25">
      <c r="A18" s="2" t="s">
        <v>11</v>
      </c>
      <c r="B18" s="59">
        <v>23.863</v>
      </c>
      <c r="C18" s="59"/>
      <c r="D18" s="59">
        <v>20.929</v>
      </c>
      <c r="E18" s="117"/>
      <c r="F18" s="59">
        <v>19.743</v>
      </c>
      <c r="G18" s="117"/>
      <c r="H18" s="59">
        <v>19.603</v>
      </c>
      <c r="I18" s="38"/>
    </row>
    <row r="19" spans="1:9" ht="14.25">
      <c r="A19" s="2" t="s">
        <v>12</v>
      </c>
      <c r="B19" s="59">
        <v>2.135</v>
      </c>
      <c r="C19" s="59"/>
      <c r="D19" s="59">
        <v>2.285</v>
      </c>
      <c r="E19" s="117"/>
      <c r="F19" s="59">
        <v>2.48</v>
      </c>
      <c r="G19" s="117"/>
      <c r="H19" s="59">
        <v>2.48</v>
      </c>
      <c r="I19" s="38"/>
    </row>
    <row r="20" spans="1:9" ht="14.25">
      <c r="A20" s="2" t="s">
        <v>13</v>
      </c>
      <c r="B20" s="59">
        <v>15.021</v>
      </c>
      <c r="C20" s="59"/>
      <c r="D20" s="59">
        <v>15.615</v>
      </c>
      <c r="E20" s="117"/>
      <c r="F20" s="59">
        <v>14.22</v>
      </c>
      <c r="G20" s="117"/>
      <c r="H20" s="59">
        <v>14.32</v>
      </c>
      <c r="I20" s="38"/>
    </row>
    <row r="21" spans="1:9" ht="14.25">
      <c r="A21" s="2" t="s">
        <v>14</v>
      </c>
      <c r="B21" s="59">
        <v>17.156</v>
      </c>
      <c r="C21" s="59"/>
      <c r="D21" s="59">
        <v>17.9</v>
      </c>
      <c r="E21" s="117"/>
      <c r="F21" s="59">
        <v>16.7</v>
      </c>
      <c r="G21" s="117"/>
      <c r="H21" s="59">
        <v>16.8</v>
      </c>
      <c r="I21" s="38"/>
    </row>
    <row r="22" spans="1:9" ht="14.25">
      <c r="A22" s="2" t="s">
        <v>15</v>
      </c>
      <c r="B22" s="59">
        <v>6.868</v>
      </c>
      <c r="C22" s="59"/>
      <c r="D22" s="59">
        <v>3.018</v>
      </c>
      <c r="E22" s="117"/>
      <c r="F22" s="59">
        <v>3.04</v>
      </c>
      <c r="G22" s="117"/>
      <c r="H22" s="59">
        <v>2.85</v>
      </c>
      <c r="I22" s="38"/>
    </row>
    <row r="23" spans="1:9" ht="8.25" customHeight="1">
      <c r="A23" s="2"/>
      <c r="B23" s="59"/>
      <c r="C23" s="59"/>
      <c r="D23" s="117"/>
      <c r="E23" s="59"/>
      <c r="F23" s="59"/>
      <c r="G23" s="59"/>
      <c r="H23" s="2"/>
      <c r="I23" s="37"/>
    </row>
    <row r="24" spans="1:9" ht="14.25">
      <c r="A24" s="2"/>
      <c r="B24" s="122" t="s">
        <v>16</v>
      </c>
      <c r="C24" s="123"/>
      <c r="D24" s="123"/>
      <c r="E24" s="123"/>
      <c r="F24" s="123"/>
      <c r="G24" s="123"/>
      <c r="H24" s="123"/>
      <c r="I24" s="37"/>
    </row>
    <row r="25" spans="1:9" ht="6.75" customHeight="1">
      <c r="A25" s="2"/>
      <c r="B25" s="62"/>
      <c r="C25" s="62"/>
      <c r="D25" s="50"/>
      <c r="E25" s="50"/>
      <c r="F25" s="50"/>
      <c r="G25" s="50"/>
      <c r="H25" s="2"/>
      <c r="I25" s="37"/>
    </row>
    <row r="26" spans="1:9" ht="14.25">
      <c r="A26" s="2" t="s">
        <v>17</v>
      </c>
      <c r="B26" s="65">
        <v>40</v>
      </c>
      <c r="C26" s="2"/>
      <c r="D26" s="65">
        <v>16.9</v>
      </c>
      <c r="E26" s="66"/>
      <c r="F26" s="65">
        <v>18.2</v>
      </c>
      <c r="G26" s="66"/>
      <c r="H26" s="65">
        <v>17</v>
      </c>
      <c r="I26" s="38"/>
    </row>
    <row r="27" spans="1:9" ht="7.5" customHeight="1">
      <c r="A27" s="2"/>
      <c r="B27" s="117"/>
      <c r="C27" s="117"/>
      <c r="D27" s="66"/>
      <c r="E27" s="66"/>
      <c r="F27" s="117"/>
      <c r="G27" s="117"/>
      <c r="H27" s="117"/>
      <c r="I27" s="37"/>
    </row>
    <row r="28" spans="1:9" ht="14.25">
      <c r="A28" s="2"/>
      <c r="B28" s="122" t="s">
        <v>18</v>
      </c>
      <c r="C28" s="123"/>
      <c r="D28" s="123"/>
      <c r="E28" s="123"/>
      <c r="F28" s="123"/>
      <c r="G28" s="123"/>
      <c r="H28" s="123"/>
      <c r="I28" s="37"/>
    </row>
    <row r="29" spans="1:9" ht="7.5" customHeight="1">
      <c r="A29" s="2"/>
      <c r="B29" s="62"/>
      <c r="C29" s="62"/>
      <c r="D29" s="67"/>
      <c r="E29" s="67"/>
      <c r="F29" s="67"/>
      <c r="G29" s="67"/>
      <c r="H29" s="2"/>
      <c r="I29" s="37"/>
    </row>
    <row r="30" spans="1:9" ht="14.25">
      <c r="A30" s="2" t="s">
        <v>19</v>
      </c>
      <c r="B30" s="117"/>
      <c r="C30" s="117"/>
      <c r="D30" s="50"/>
      <c r="E30" s="50"/>
      <c r="F30" s="50"/>
      <c r="G30" s="50"/>
      <c r="H30" s="2"/>
      <c r="I30" s="37"/>
    </row>
    <row r="31" spans="1:9" ht="14.25">
      <c r="A31" s="2" t="s">
        <v>4</v>
      </c>
      <c r="B31" s="66">
        <v>228.7</v>
      </c>
      <c r="C31" s="68"/>
      <c r="D31" s="66">
        <v>202</v>
      </c>
      <c r="E31" s="66"/>
      <c r="F31" s="66">
        <v>142</v>
      </c>
      <c r="G31" s="66"/>
      <c r="H31" s="66">
        <v>142</v>
      </c>
      <c r="I31" s="37"/>
    </row>
    <row r="32" spans="1:9" ht="14.25">
      <c r="A32" s="2" t="s">
        <v>5</v>
      </c>
      <c r="B32" s="66">
        <v>223.4</v>
      </c>
      <c r="C32" s="68"/>
      <c r="D32" s="66">
        <v>194</v>
      </c>
      <c r="E32" s="66"/>
      <c r="F32" s="66">
        <v>140</v>
      </c>
      <c r="G32" s="66"/>
      <c r="H32" s="66">
        <v>140</v>
      </c>
      <c r="I32" s="37"/>
    </row>
    <row r="33" spans="1:9" ht="7.5" customHeight="1">
      <c r="A33" s="2"/>
      <c r="B33" s="69"/>
      <c r="C33" s="69"/>
      <c r="D33" s="69"/>
      <c r="E33" s="69"/>
      <c r="F33" s="69"/>
      <c r="G33" s="69"/>
      <c r="H33" s="2"/>
      <c r="I33" s="37"/>
    </row>
    <row r="34" spans="1:9" ht="14.25">
      <c r="A34" s="2"/>
      <c r="B34" s="122" t="s">
        <v>6</v>
      </c>
      <c r="C34" s="123"/>
      <c r="D34" s="123"/>
      <c r="E34" s="123"/>
      <c r="F34" s="123"/>
      <c r="G34" s="123"/>
      <c r="H34" s="123"/>
      <c r="I34" s="37"/>
    </row>
    <row r="35" spans="1:9" ht="8.25" customHeight="1">
      <c r="A35" s="2"/>
      <c r="B35" s="62"/>
      <c r="C35" s="62"/>
      <c r="D35" s="117"/>
      <c r="E35" s="64"/>
      <c r="F35" s="50"/>
      <c r="G35" s="50"/>
      <c r="H35" s="2"/>
      <c r="I35" s="37"/>
    </row>
    <row r="36" spans="1:9" ht="14.25">
      <c r="A36" s="2" t="s">
        <v>7</v>
      </c>
      <c r="B36" s="60">
        <v>1473</v>
      </c>
      <c r="C36" s="60"/>
      <c r="D36" s="60">
        <v>1352</v>
      </c>
      <c r="E36" s="117"/>
      <c r="F36" s="60">
        <v>1423</v>
      </c>
      <c r="G36" s="117"/>
      <c r="H36" s="60">
        <v>1423</v>
      </c>
      <c r="I36" s="37"/>
    </row>
    <row r="37" spans="1:9" ht="9" customHeight="1">
      <c r="A37" s="2"/>
      <c r="B37" s="70"/>
      <c r="C37" s="70"/>
      <c r="D37" s="70"/>
      <c r="E37" s="70"/>
      <c r="F37" s="70"/>
      <c r="G37" s="70"/>
      <c r="H37" s="2"/>
      <c r="I37" s="37"/>
    </row>
    <row r="38" spans="1:9" ht="14.25">
      <c r="A38" s="2"/>
      <c r="B38" s="122" t="s">
        <v>20</v>
      </c>
      <c r="C38" s="123"/>
      <c r="D38" s="123"/>
      <c r="E38" s="123"/>
      <c r="F38" s="123"/>
      <c r="G38" s="123"/>
      <c r="H38" s="123"/>
      <c r="I38" s="37"/>
    </row>
    <row r="39" spans="1:9" ht="6.75" customHeight="1">
      <c r="A39" s="2"/>
      <c r="B39" s="62"/>
      <c r="C39" s="62"/>
      <c r="D39" s="64"/>
      <c r="E39" s="64"/>
      <c r="F39" s="64"/>
      <c r="G39" s="64"/>
      <c r="H39" s="117"/>
      <c r="I39" s="37"/>
    </row>
    <row r="40" spans="1:9" ht="14.25">
      <c r="A40" s="2" t="s">
        <v>9</v>
      </c>
      <c r="B40" s="2">
        <v>214</v>
      </c>
      <c r="C40" s="2"/>
      <c r="D40" s="2">
        <v>382</v>
      </c>
      <c r="E40" s="2"/>
      <c r="F40" s="2">
        <v>142</v>
      </c>
      <c r="G40" s="2"/>
      <c r="H40" s="2">
        <v>132</v>
      </c>
      <c r="I40" s="37"/>
    </row>
    <row r="41" spans="1:9" ht="14.25">
      <c r="A41" s="2" t="s">
        <v>10</v>
      </c>
      <c r="B41" s="2">
        <v>686</v>
      </c>
      <c r="C41" s="60"/>
      <c r="D41" s="2">
        <v>547</v>
      </c>
      <c r="E41" s="2"/>
      <c r="F41" s="2">
        <v>415</v>
      </c>
      <c r="G41" s="2"/>
      <c r="H41" s="2">
        <v>415</v>
      </c>
      <c r="I41" s="37"/>
    </row>
    <row r="42" spans="1:9" ht="14.25">
      <c r="A42" s="2" t="s">
        <v>11</v>
      </c>
      <c r="B42" s="60">
        <v>903</v>
      </c>
      <c r="C42" s="60"/>
      <c r="D42" s="60">
        <v>932</v>
      </c>
      <c r="E42" s="2"/>
      <c r="F42" s="60">
        <v>560</v>
      </c>
      <c r="G42" s="2"/>
      <c r="H42" s="60">
        <v>550</v>
      </c>
      <c r="I42" s="37"/>
    </row>
    <row r="43" spans="1:9" ht="14.25">
      <c r="A43" s="2" t="s">
        <v>12</v>
      </c>
      <c r="B43" s="2">
        <v>15</v>
      </c>
      <c r="C43" s="60"/>
      <c r="D43" s="2">
        <v>15</v>
      </c>
      <c r="E43" s="2"/>
      <c r="F43" s="2">
        <v>20</v>
      </c>
      <c r="G43" s="2"/>
      <c r="H43" s="2">
        <v>20</v>
      </c>
      <c r="I43" s="37"/>
    </row>
    <row r="44" spans="1:9" ht="14.25">
      <c r="A44" s="2" t="s">
        <v>13</v>
      </c>
      <c r="B44" s="2">
        <v>506</v>
      </c>
      <c r="C44" s="60"/>
      <c r="D44" s="2">
        <v>785</v>
      </c>
      <c r="E44" s="2"/>
      <c r="F44" s="2">
        <v>480</v>
      </c>
      <c r="G44" s="2"/>
      <c r="H44" s="2">
        <v>480</v>
      </c>
      <c r="I44" s="37"/>
    </row>
    <row r="45" spans="1:9" ht="14.25">
      <c r="A45" s="2" t="s">
        <v>14</v>
      </c>
      <c r="B45" s="2">
        <v>521</v>
      </c>
      <c r="C45" s="60"/>
      <c r="D45" s="2">
        <v>800</v>
      </c>
      <c r="E45" s="2"/>
      <c r="F45" s="2">
        <v>500</v>
      </c>
      <c r="G45" s="2"/>
      <c r="H45" s="2">
        <v>500</v>
      </c>
      <c r="I45" s="37"/>
    </row>
    <row r="46" spans="1:9" ht="14.25">
      <c r="A46" s="2" t="s">
        <v>15</v>
      </c>
      <c r="B46" s="2">
        <v>382</v>
      </c>
      <c r="C46" s="2"/>
      <c r="D46" s="2">
        <v>132</v>
      </c>
      <c r="E46" s="2"/>
      <c r="F46" s="2">
        <v>60</v>
      </c>
      <c r="G46" s="2"/>
      <c r="H46" s="2">
        <v>50</v>
      </c>
      <c r="I46" s="37"/>
    </row>
    <row r="47" spans="1:9" ht="7.5" customHeight="1">
      <c r="A47" s="2"/>
      <c r="B47" s="2"/>
      <c r="C47" s="2"/>
      <c r="D47" s="2"/>
      <c r="E47" s="2"/>
      <c r="F47" s="117"/>
      <c r="G47" s="117"/>
      <c r="H47" s="117"/>
      <c r="I47" s="37"/>
    </row>
    <row r="48" spans="1:9" ht="14.25">
      <c r="A48" s="2"/>
      <c r="B48" s="122" t="s">
        <v>16</v>
      </c>
      <c r="C48" s="123"/>
      <c r="D48" s="123"/>
      <c r="E48" s="123"/>
      <c r="F48" s="123"/>
      <c r="G48" s="123"/>
      <c r="H48" s="123"/>
      <c r="I48" s="37"/>
    </row>
    <row r="49" spans="1:9" s="1" customFormat="1" ht="8.25" customHeight="1">
      <c r="A49" s="2"/>
      <c r="B49" s="62"/>
      <c r="C49" s="62"/>
      <c r="D49" s="50"/>
      <c r="E49" s="50"/>
      <c r="F49" s="68"/>
      <c r="G49" s="68"/>
      <c r="H49" s="2"/>
      <c r="I49" s="37"/>
    </row>
    <row r="50" spans="1:9" ht="14.25">
      <c r="A50" s="48" t="s">
        <v>17</v>
      </c>
      <c r="B50" s="71">
        <v>73.3</v>
      </c>
      <c r="C50" s="72"/>
      <c r="D50" s="71">
        <v>16.5</v>
      </c>
      <c r="E50" s="116"/>
      <c r="F50" s="71">
        <v>12</v>
      </c>
      <c r="G50" s="116"/>
      <c r="H50" s="71">
        <v>10</v>
      </c>
      <c r="I50" s="37"/>
    </row>
    <row r="51" spans="1:9" ht="3.75" customHeight="1">
      <c r="A51" s="2"/>
      <c r="B51" s="66"/>
      <c r="C51" s="66"/>
      <c r="D51" s="68"/>
      <c r="E51" s="68"/>
      <c r="F51" s="68"/>
      <c r="G51" s="68"/>
      <c r="H51" s="68"/>
      <c r="I51" s="37"/>
    </row>
    <row r="52" spans="1:9" ht="13.5" customHeight="1">
      <c r="A52" s="2" t="s">
        <v>36</v>
      </c>
      <c r="B52" s="73"/>
      <c r="C52" s="73"/>
      <c r="D52" s="73"/>
      <c r="E52" s="73"/>
      <c r="F52" s="73"/>
      <c r="G52" s="73"/>
      <c r="H52" s="73"/>
      <c r="I52" s="37"/>
    </row>
    <row r="53" spans="1:9" ht="13.5" customHeight="1">
      <c r="A53" s="2" t="s">
        <v>21</v>
      </c>
      <c r="B53" s="73"/>
      <c r="C53" s="73"/>
      <c r="D53" s="73"/>
      <c r="E53" s="73"/>
      <c r="F53" s="73"/>
      <c r="G53" s="73"/>
      <c r="H53" s="73"/>
      <c r="I53" s="37"/>
    </row>
    <row r="54" spans="1:9" ht="6.75" customHeight="1">
      <c r="A54" s="117"/>
      <c r="B54" s="117"/>
      <c r="C54" s="117"/>
      <c r="D54" s="117"/>
      <c r="E54" s="117"/>
      <c r="F54" s="117"/>
      <c r="G54" s="117"/>
      <c r="H54" s="117"/>
      <c r="I54" s="37"/>
    </row>
    <row r="55" spans="1:9" ht="13.5" customHeight="1">
      <c r="A55" s="2" t="s">
        <v>22</v>
      </c>
      <c r="B55" s="117"/>
      <c r="C55" s="117"/>
      <c r="D55" s="117"/>
      <c r="E55" s="117"/>
      <c r="F55" s="117"/>
      <c r="G55" s="117"/>
      <c r="H55" s="117"/>
      <c r="I55" s="37"/>
    </row>
    <row r="56" spans="1:9" ht="6.75" customHeight="1">
      <c r="A56" s="2"/>
      <c r="B56" s="117"/>
      <c r="C56" s="117"/>
      <c r="D56" s="117"/>
      <c r="E56" s="117"/>
      <c r="F56" s="117"/>
      <c r="G56" s="117"/>
      <c r="H56" s="117"/>
      <c r="I56" s="37"/>
    </row>
    <row r="57" spans="1:9" ht="13.5" customHeight="1">
      <c r="A57" s="2" t="s">
        <v>238</v>
      </c>
      <c r="B57" s="2"/>
      <c r="C57" s="117"/>
      <c r="D57" s="117"/>
      <c r="E57" s="117"/>
      <c r="F57" s="117"/>
      <c r="G57" s="117"/>
      <c r="H57" s="117"/>
      <c r="I57" s="37"/>
    </row>
    <row r="59" spans="1:9" ht="14.25">
      <c r="A59" s="9"/>
      <c r="B59" s="9"/>
      <c r="C59" s="9"/>
      <c r="D59" s="9"/>
      <c r="E59" s="9"/>
      <c r="F59" s="9"/>
      <c r="G59" s="9"/>
      <c r="H59" s="9"/>
      <c r="I59" s="9"/>
    </row>
  </sheetData>
  <sheetProtection/>
  <mergeCells count="8">
    <mergeCell ref="B48:H48"/>
    <mergeCell ref="B5:H5"/>
    <mergeCell ref="B10:H10"/>
    <mergeCell ref="B14:H14"/>
    <mergeCell ref="B24:H24"/>
    <mergeCell ref="B28:H28"/>
    <mergeCell ref="B34:H34"/>
    <mergeCell ref="B38:H38"/>
  </mergeCells>
  <printOptions/>
  <pageMargins left="0.7" right="0.7" top="0.75" bottom="0.75" header="0.3" footer="0.3"/>
  <pageSetup fitToHeight="1" fitToWidth="1" horizontalDpi="600" verticalDpi="600" orientation="portrait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7.7109375" style="0" customWidth="1"/>
    <col min="2" max="2" width="11.7109375" style="0" customWidth="1"/>
    <col min="3" max="3" width="1.421875" style="0" customWidth="1"/>
    <col min="4" max="4" width="11.7109375" style="0" customWidth="1"/>
    <col min="5" max="5" width="1.421875" style="0" customWidth="1"/>
    <col min="6" max="6" width="11.7109375" style="0" customWidth="1"/>
    <col min="7" max="7" width="1.421875" style="0" customWidth="1"/>
    <col min="8" max="8" width="11.7109375" style="0" customWidth="1"/>
  </cols>
  <sheetData>
    <row r="1" spans="1:9" s="1" customFormat="1" ht="14.25">
      <c r="A1" s="48" t="s">
        <v>198</v>
      </c>
      <c r="B1" s="48"/>
      <c r="C1" s="48"/>
      <c r="D1" s="48"/>
      <c r="E1" s="48"/>
      <c r="F1" s="48"/>
      <c r="G1" s="48"/>
      <c r="H1" s="48"/>
      <c r="I1" s="37"/>
    </row>
    <row r="2" spans="1:9" s="1" customFormat="1" ht="14.25">
      <c r="A2" s="2"/>
      <c r="B2" s="2"/>
      <c r="C2" s="2"/>
      <c r="D2" s="120"/>
      <c r="E2" s="120"/>
      <c r="F2" s="51"/>
      <c r="G2" s="51" t="s">
        <v>237</v>
      </c>
      <c r="H2" s="52"/>
      <c r="I2" s="37"/>
    </row>
    <row r="3" spans="1:9" s="1" customFormat="1" ht="14.25">
      <c r="A3" s="53" t="s">
        <v>1</v>
      </c>
      <c r="B3" s="56" t="s">
        <v>206</v>
      </c>
      <c r="C3" s="55"/>
      <c r="D3" s="56" t="s">
        <v>228</v>
      </c>
      <c r="E3" s="116"/>
      <c r="F3" s="56" t="s">
        <v>229</v>
      </c>
      <c r="G3" s="116"/>
      <c r="H3" s="56" t="s">
        <v>230</v>
      </c>
      <c r="I3" s="37"/>
    </row>
    <row r="4" spans="1:9" s="1" customFormat="1" ht="8.25" customHeight="1">
      <c r="A4" s="57"/>
      <c r="B4" s="58"/>
      <c r="C4" s="58"/>
      <c r="D4" s="58"/>
      <c r="E4" s="58"/>
      <c r="F4" s="58"/>
      <c r="G4" s="58"/>
      <c r="H4" s="58"/>
      <c r="I4" s="3"/>
    </row>
    <row r="5" spans="1:9" s="1" customFormat="1" ht="14.25">
      <c r="A5" s="2"/>
      <c r="B5" s="122" t="s">
        <v>23</v>
      </c>
      <c r="C5" s="122"/>
      <c r="D5" s="122"/>
      <c r="E5" s="122"/>
      <c r="F5" s="122"/>
      <c r="G5" s="122"/>
      <c r="H5" s="122"/>
      <c r="I5" s="37"/>
    </row>
    <row r="6" spans="1:9" s="1" customFormat="1" ht="14.25">
      <c r="A6" s="2" t="s">
        <v>24</v>
      </c>
      <c r="B6" s="2"/>
      <c r="C6" s="2"/>
      <c r="D6" s="2"/>
      <c r="E6" s="2"/>
      <c r="F6" s="2"/>
      <c r="G6" s="2"/>
      <c r="H6" s="2"/>
      <c r="I6" s="37"/>
    </row>
    <row r="7" spans="1:9" s="1" customFormat="1" ht="14.25">
      <c r="A7" s="2" t="s">
        <v>25</v>
      </c>
      <c r="B7" s="2"/>
      <c r="C7" s="2"/>
      <c r="D7" s="2"/>
      <c r="E7" s="2"/>
      <c r="F7" s="2"/>
      <c r="G7" s="2"/>
      <c r="H7" s="2"/>
      <c r="I7" s="37"/>
    </row>
    <row r="8" spans="1:9" s="1" customFormat="1" ht="14.25">
      <c r="A8" s="2" t="s">
        <v>26</v>
      </c>
      <c r="B8" s="74">
        <v>80.02</v>
      </c>
      <c r="C8" s="74"/>
      <c r="D8" s="74">
        <v>97.92</v>
      </c>
      <c r="E8" s="74"/>
      <c r="F8" s="74">
        <v>93.16</v>
      </c>
      <c r="G8" s="74"/>
      <c r="H8" s="74">
        <v>93.05</v>
      </c>
      <c r="I8" s="4"/>
    </row>
    <row r="9" spans="1:9" s="1" customFormat="1" ht="14.25">
      <c r="A9" s="2" t="s">
        <v>27</v>
      </c>
      <c r="B9" s="74">
        <v>75.17</v>
      </c>
      <c r="C9" s="74"/>
      <c r="D9" s="74">
        <v>90.67</v>
      </c>
      <c r="E9" s="74"/>
      <c r="F9" s="74">
        <v>89.86</v>
      </c>
      <c r="G9" s="74"/>
      <c r="H9" s="74">
        <v>89.9</v>
      </c>
      <c r="I9" s="4"/>
    </row>
    <row r="10" spans="1:9" s="1" customFormat="1" ht="14.25">
      <c r="A10" s="2" t="s">
        <v>28</v>
      </c>
      <c r="B10" s="117"/>
      <c r="C10" s="74"/>
      <c r="D10" s="117"/>
      <c r="E10" s="117"/>
      <c r="F10" s="117"/>
      <c r="G10" s="117"/>
      <c r="H10" s="117"/>
      <c r="I10" s="4"/>
    </row>
    <row r="11" spans="1:9" s="1" customFormat="1" ht="14.25">
      <c r="A11" s="2" t="s">
        <v>26</v>
      </c>
      <c r="B11" s="74">
        <v>121.42</v>
      </c>
      <c r="C11" s="2"/>
      <c r="D11" s="74">
        <v>113.26</v>
      </c>
      <c r="E11" s="74"/>
      <c r="F11" s="74">
        <v>119.44</v>
      </c>
      <c r="G11" s="74"/>
      <c r="H11" s="74">
        <v>118.87</v>
      </c>
      <c r="I11" s="4"/>
    </row>
    <row r="12" spans="1:9" s="1" customFormat="1" ht="14.25">
      <c r="A12" s="2" t="s">
        <v>27</v>
      </c>
      <c r="B12" s="74">
        <v>101.5</v>
      </c>
      <c r="C12" s="2"/>
      <c r="D12" s="74">
        <v>98.65</v>
      </c>
      <c r="E12" s="74"/>
      <c r="F12" s="74">
        <v>102.44</v>
      </c>
      <c r="G12" s="74"/>
      <c r="H12" s="74">
        <v>101.87</v>
      </c>
      <c r="I12" s="4"/>
    </row>
    <row r="13" spans="1:9" s="1" customFormat="1" ht="14.25">
      <c r="A13" s="2" t="s">
        <v>29</v>
      </c>
      <c r="B13" s="117"/>
      <c r="C13" s="2"/>
      <c r="D13" s="117"/>
      <c r="E13" s="117"/>
      <c r="F13" s="117"/>
      <c r="G13" s="117"/>
      <c r="H13" s="117"/>
      <c r="I13" s="4"/>
    </row>
    <row r="14" spans="1:9" s="1" customFormat="1" ht="14.25">
      <c r="A14" s="2" t="s">
        <v>26</v>
      </c>
      <c r="B14" s="74">
        <v>40.74</v>
      </c>
      <c r="C14" s="2"/>
      <c r="D14" s="74">
        <v>47.47</v>
      </c>
      <c r="E14" s="74"/>
      <c r="F14" s="74">
        <v>45.51</v>
      </c>
      <c r="G14" s="74"/>
      <c r="H14" s="74">
        <v>46.59</v>
      </c>
      <c r="I14" s="37"/>
    </row>
    <row r="15" spans="1:9" s="1" customFormat="1" ht="14.25">
      <c r="A15" s="2" t="s">
        <v>27</v>
      </c>
      <c r="B15" s="74">
        <v>40.73</v>
      </c>
      <c r="C15" s="2"/>
      <c r="D15" s="74">
        <v>47.46</v>
      </c>
      <c r="E15" s="74"/>
      <c r="F15" s="74">
        <v>45.51</v>
      </c>
      <c r="G15" s="74"/>
      <c r="H15" s="74">
        <v>46.59</v>
      </c>
      <c r="I15" s="37"/>
    </row>
    <row r="16" spans="1:9" s="1" customFormat="1" ht="9" customHeight="1">
      <c r="A16" s="2"/>
      <c r="B16" s="117"/>
      <c r="C16" s="2"/>
      <c r="D16" s="74"/>
      <c r="E16" s="117"/>
      <c r="F16" s="117"/>
      <c r="G16" s="117"/>
      <c r="H16" s="117"/>
      <c r="I16" s="4"/>
    </row>
    <row r="17" spans="1:9" s="1" customFormat="1" ht="14.25">
      <c r="A17" s="2" t="s">
        <v>30</v>
      </c>
      <c r="B17" s="74"/>
      <c r="C17" s="2"/>
      <c r="D17" s="74"/>
      <c r="E17" s="74"/>
      <c r="F17" s="74"/>
      <c r="G17" s="74"/>
      <c r="H17" s="74"/>
      <c r="I17" s="4"/>
    </row>
    <row r="18" spans="1:9" s="1" customFormat="1" ht="14.25">
      <c r="A18" s="2" t="s">
        <v>31</v>
      </c>
      <c r="B18" s="74"/>
      <c r="C18" s="2"/>
      <c r="D18" s="74"/>
      <c r="E18" s="74"/>
      <c r="F18" s="74"/>
      <c r="G18" s="74"/>
      <c r="H18" s="74"/>
      <c r="I18" s="4"/>
    </row>
    <row r="19" spans="1:9" s="1" customFormat="1" ht="14.25">
      <c r="A19" s="2" t="s">
        <v>26</v>
      </c>
      <c r="B19" s="74">
        <v>102.85</v>
      </c>
      <c r="C19" s="2"/>
      <c r="D19" s="74">
        <v>118.03</v>
      </c>
      <c r="E19" s="74"/>
      <c r="F19" s="74">
        <v>121.48</v>
      </c>
      <c r="G19" s="74"/>
      <c r="H19" s="74">
        <v>122.54</v>
      </c>
      <c r="I19" s="4"/>
    </row>
    <row r="20" spans="1:9" s="1" customFormat="1" ht="14.25">
      <c r="A20" s="2" t="s">
        <v>27</v>
      </c>
      <c r="B20" s="74">
        <v>100.7</v>
      </c>
      <c r="C20" s="2"/>
      <c r="D20" s="74">
        <v>115.73</v>
      </c>
      <c r="E20" s="74"/>
      <c r="F20" s="74">
        <v>118.98</v>
      </c>
      <c r="G20" s="74"/>
      <c r="H20" s="74">
        <v>120.04</v>
      </c>
      <c r="I20" s="4"/>
    </row>
    <row r="21" spans="1:9" s="1" customFormat="1" ht="14.25">
      <c r="A21" s="2" t="s">
        <v>32</v>
      </c>
      <c r="B21" s="74"/>
      <c r="C21" s="74"/>
      <c r="D21" s="74"/>
      <c r="E21" s="74"/>
      <c r="F21" s="74"/>
      <c r="G21" s="74"/>
      <c r="H21" s="74"/>
      <c r="I21" s="4"/>
    </row>
    <row r="22" spans="1:9" s="1" customFormat="1" ht="14.25">
      <c r="A22" s="2" t="s">
        <v>26</v>
      </c>
      <c r="B22" s="74">
        <v>41.45</v>
      </c>
      <c r="C22" s="74"/>
      <c r="D22" s="74">
        <v>47.41</v>
      </c>
      <c r="E22" s="74"/>
      <c r="F22" s="74">
        <v>45.51</v>
      </c>
      <c r="G22" s="74"/>
      <c r="H22" s="74">
        <v>46.59</v>
      </c>
      <c r="I22" s="4"/>
    </row>
    <row r="23" spans="1:9" s="1" customFormat="1" ht="14.25">
      <c r="A23" s="2" t="s">
        <v>27</v>
      </c>
      <c r="B23" s="74">
        <v>25.92</v>
      </c>
      <c r="C23" s="74"/>
      <c r="D23" s="74">
        <v>31.01</v>
      </c>
      <c r="E23" s="74"/>
      <c r="F23" s="74">
        <v>30.81</v>
      </c>
      <c r="G23" s="74"/>
      <c r="H23" s="74">
        <v>31.79</v>
      </c>
      <c r="I23" s="4"/>
    </row>
    <row r="24" spans="1:9" s="1" customFormat="1" ht="14.25">
      <c r="A24" s="2" t="s">
        <v>33</v>
      </c>
      <c r="B24" s="117"/>
      <c r="C24" s="74"/>
      <c r="D24" s="117"/>
      <c r="E24" s="117"/>
      <c r="F24" s="117"/>
      <c r="G24" s="117"/>
      <c r="H24" s="117"/>
      <c r="I24" s="4"/>
    </row>
    <row r="25" spans="1:9" s="1" customFormat="1" ht="14.25">
      <c r="A25" s="2" t="s">
        <v>26</v>
      </c>
      <c r="B25" s="74">
        <v>97.92</v>
      </c>
      <c r="C25" s="74"/>
      <c r="D25" s="74">
        <v>93.05</v>
      </c>
      <c r="E25" s="74"/>
      <c r="F25" s="74">
        <v>90.99</v>
      </c>
      <c r="G25" s="74"/>
      <c r="H25" s="74">
        <v>89.3</v>
      </c>
      <c r="I25" s="37"/>
    </row>
    <row r="26" spans="1:9" s="1" customFormat="1" ht="14.25">
      <c r="A26" s="2" t="s">
        <v>27</v>
      </c>
      <c r="B26" s="74">
        <v>90.67</v>
      </c>
      <c r="C26" s="74"/>
      <c r="D26" s="74">
        <v>89.9</v>
      </c>
      <c r="E26" s="74"/>
      <c r="F26" s="74">
        <v>87.89</v>
      </c>
      <c r="G26" s="74"/>
      <c r="H26" s="74">
        <v>86.4</v>
      </c>
      <c r="I26" s="4"/>
    </row>
    <row r="27" spans="1:9" s="1" customFormat="1" ht="8.25" customHeight="1">
      <c r="A27" s="2"/>
      <c r="B27" s="74"/>
      <c r="C27" s="74"/>
      <c r="D27" s="59"/>
      <c r="E27" s="74"/>
      <c r="F27" s="74"/>
      <c r="G27" s="74"/>
      <c r="H27" s="59"/>
      <c r="I27" s="4"/>
    </row>
    <row r="28" spans="1:9" s="1" customFormat="1" ht="14.25">
      <c r="A28" s="2"/>
      <c r="B28" s="122" t="s">
        <v>34</v>
      </c>
      <c r="C28" s="122"/>
      <c r="D28" s="122"/>
      <c r="E28" s="122"/>
      <c r="F28" s="122"/>
      <c r="G28" s="122"/>
      <c r="H28" s="122"/>
      <c r="I28" s="4"/>
    </row>
    <row r="29" spans="1:9" s="1" customFormat="1" ht="14.25">
      <c r="A29" s="2" t="s">
        <v>35</v>
      </c>
      <c r="B29" s="2"/>
      <c r="C29" s="2"/>
      <c r="D29" s="2"/>
      <c r="E29" s="2"/>
      <c r="F29" s="2"/>
      <c r="G29" s="2"/>
      <c r="H29" s="2"/>
      <c r="I29" s="4"/>
    </row>
    <row r="30" spans="1:9" s="1" customFormat="1" ht="14.25">
      <c r="A30" s="2" t="s">
        <v>26</v>
      </c>
      <c r="B30" s="66">
        <v>95.2</v>
      </c>
      <c r="C30" s="68"/>
      <c r="D30" s="66">
        <v>78.8</v>
      </c>
      <c r="E30" s="117"/>
      <c r="F30" s="66">
        <v>74.9</v>
      </c>
      <c r="G30" s="117"/>
      <c r="H30" s="66">
        <v>72.9</v>
      </c>
      <c r="I30" s="4"/>
    </row>
    <row r="31" spans="1:9" s="1" customFormat="1" ht="14.25">
      <c r="A31" s="48" t="s">
        <v>27</v>
      </c>
      <c r="B31" s="71">
        <v>90</v>
      </c>
      <c r="C31" s="72"/>
      <c r="D31" s="71">
        <v>77.7</v>
      </c>
      <c r="E31" s="116"/>
      <c r="F31" s="71">
        <v>73.9</v>
      </c>
      <c r="G31" s="116"/>
      <c r="H31" s="71">
        <v>72</v>
      </c>
      <c r="I31" s="4"/>
    </row>
    <row r="32" spans="1:9" s="1" customFormat="1" ht="3.75" customHeight="1">
      <c r="A32" s="2"/>
      <c r="B32" s="66"/>
      <c r="C32" s="66"/>
      <c r="D32" s="2"/>
      <c r="E32" s="2"/>
      <c r="F32" s="2"/>
      <c r="G32" s="2"/>
      <c r="H32" s="2"/>
      <c r="I32" s="4"/>
    </row>
    <row r="33" spans="1:9" ht="13.5" customHeight="1">
      <c r="A33" s="2" t="s">
        <v>36</v>
      </c>
      <c r="B33" s="73"/>
      <c r="C33" s="73"/>
      <c r="D33" s="2"/>
      <c r="E33" s="2"/>
      <c r="F33" s="2"/>
      <c r="G33" s="2"/>
      <c r="H33" s="2"/>
      <c r="I33" s="37"/>
    </row>
    <row r="34" spans="1:9" ht="6.75" customHeight="1">
      <c r="A34" s="2"/>
      <c r="B34" s="73"/>
      <c r="C34" s="73"/>
      <c r="D34" s="2"/>
      <c r="E34" s="2"/>
      <c r="F34" s="2"/>
      <c r="G34" s="2"/>
      <c r="H34" s="2"/>
      <c r="I34" s="37"/>
    </row>
    <row r="35" spans="1:9" ht="13.5" customHeight="1">
      <c r="A35" s="2" t="s">
        <v>22</v>
      </c>
      <c r="B35" s="73"/>
      <c r="C35" s="73"/>
      <c r="D35" s="2"/>
      <c r="E35" s="2"/>
      <c r="F35" s="2"/>
      <c r="G35" s="2"/>
      <c r="H35" s="2"/>
      <c r="I35" s="37"/>
    </row>
    <row r="36" spans="1:9" ht="6.75" customHeight="1">
      <c r="A36" s="117"/>
      <c r="B36" s="117"/>
      <c r="C36" s="117"/>
      <c r="D36" s="117"/>
      <c r="E36" s="117"/>
      <c r="F36" s="117"/>
      <c r="G36" s="117"/>
      <c r="H36" s="117"/>
      <c r="I36" s="37"/>
    </row>
    <row r="37" spans="1:12" ht="13.5" customHeight="1">
      <c r="A37" s="2" t="s">
        <v>238</v>
      </c>
      <c r="B37" s="117"/>
      <c r="C37" s="117"/>
      <c r="D37" s="117"/>
      <c r="E37" s="117"/>
      <c r="F37" s="117"/>
      <c r="G37" s="117"/>
      <c r="H37" s="117"/>
      <c r="I37" s="37"/>
      <c r="L37" t="s">
        <v>38</v>
      </c>
    </row>
    <row r="38" spans="1:9" ht="14.25">
      <c r="A38" s="36"/>
      <c r="B38" s="36"/>
      <c r="C38" s="36"/>
      <c r="D38" s="36"/>
      <c r="E38" s="36"/>
      <c r="F38" s="36"/>
      <c r="G38" s="36"/>
      <c r="H38" s="36"/>
      <c r="I38" s="36"/>
    </row>
  </sheetData>
  <sheetProtection/>
  <mergeCells count="2">
    <mergeCell ref="B5:H5"/>
    <mergeCell ref="B28:H28"/>
  </mergeCells>
  <printOptions/>
  <pageMargins left="0.7" right="0.7" top="0.75" bottom="0.75" header="0.3" footer="0.3"/>
  <pageSetup fitToHeight="1" fitToWidth="1" horizontalDpi="600" verticalDpi="600" orientation="portrait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3.421875" style="0" customWidth="1"/>
    <col min="2" max="5" width="12.7109375" style="0" customWidth="1"/>
  </cols>
  <sheetData>
    <row r="1" spans="1:7" ht="14.25">
      <c r="A1" s="48" t="s">
        <v>199</v>
      </c>
      <c r="B1" s="48"/>
      <c r="C1" s="48"/>
      <c r="D1" s="48"/>
      <c r="E1" s="48"/>
      <c r="F1" s="37"/>
      <c r="G1" s="3"/>
    </row>
    <row r="2" spans="1:7" ht="14.25">
      <c r="A2" s="2"/>
      <c r="B2" s="58" t="s">
        <v>210</v>
      </c>
      <c r="C2" s="58" t="s">
        <v>211</v>
      </c>
      <c r="D2" s="58" t="s">
        <v>212</v>
      </c>
      <c r="E2" s="58" t="s">
        <v>212</v>
      </c>
      <c r="F2" s="37"/>
      <c r="G2" s="3"/>
    </row>
    <row r="3" spans="1:7" ht="14.25">
      <c r="A3" s="75" t="s">
        <v>1</v>
      </c>
      <c r="B3" s="48">
        <v>2021</v>
      </c>
      <c r="C3" s="48">
        <v>2021</v>
      </c>
      <c r="D3" s="48">
        <v>2021</v>
      </c>
      <c r="E3" s="48">
        <v>2020</v>
      </c>
      <c r="F3" s="37"/>
      <c r="G3" s="3"/>
    </row>
    <row r="4" spans="1:7" ht="9" customHeight="1">
      <c r="A4" s="2"/>
      <c r="B4" s="58"/>
      <c r="C4" s="58"/>
      <c r="D4" s="58"/>
      <c r="E4" s="58"/>
      <c r="F4" s="37"/>
      <c r="G4" s="3"/>
    </row>
    <row r="5" spans="1:7" ht="14.25">
      <c r="A5" s="2"/>
      <c r="B5" s="124" t="s">
        <v>47</v>
      </c>
      <c r="C5" s="124"/>
      <c r="D5" s="124"/>
      <c r="E5" s="124"/>
      <c r="F5" s="37"/>
      <c r="G5" s="3"/>
    </row>
    <row r="6" spans="1:7" ht="14.25">
      <c r="A6" s="2" t="s">
        <v>48</v>
      </c>
      <c r="B6" s="2"/>
      <c r="C6" s="2"/>
      <c r="D6" s="2"/>
      <c r="E6" s="2"/>
      <c r="F6" s="37"/>
      <c r="G6" s="3"/>
    </row>
    <row r="7" spans="1:7" ht="14.25">
      <c r="A7" s="2" t="s">
        <v>49</v>
      </c>
      <c r="B7" s="60">
        <v>12962</v>
      </c>
      <c r="C7" s="60">
        <v>11507</v>
      </c>
      <c r="D7" s="60">
        <v>9742</v>
      </c>
      <c r="E7" s="60">
        <v>12907</v>
      </c>
      <c r="F7" s="5"/>
      <c r="G7" s="3"/>
    </row>
    <row r="8" spans="1:7" ht="14.25">
      <c r="A8" s="2" t="s">
        <v>50</v>
      </c>
      <c r="B8" s="70">
        <v>202</v>
      </c>
      <c r="C8" s="70">
        <v>70</v>
      </c>
      <c r="D8" s="70">
        <v>0</v>
      </c>
      <c r="E8" s="70">
        <v>0</v>
      </c>
      <c r="F8" s="6"/>
      <c r="G8" s="3"/>
    </row>
    <row r="9" spans="1:7" ht="14.25">
      <c r="A9" s="2" t="s">
        <v>51</v>
      </c>
      <c r="B9" s="66">
        <v>0.3</v>
      </c>
      <c r="C9" s="66">
        <v>0.3</v>
      </c>
      <c r="D9" s="66">
        <v>0.6</v>
      </c>
      <c r="E9" s="66">
        <v>1.8</v>
      </c>
      <c r="F9" s="4"/>
      <c r="G9" s="3"/>
    </row>
    <row r="10" spans="1:7" ht="10.5" customHeight="1">
      <c r="A10" s="2"/>
      <c r="B10" s="2"/>
      <c r="C10" s="2"/>
      <c r="D10" s="2"/>
      <c r="E10" s="65"/>
      <c r="F10" s="37"/>
      <c r="G10" s="3"/>
    </row>
    <row r="11" spans="1:7" ht="14.25">
      <c r="A11" s="2"/>
      <c r="B11" s="123" t="s">
        <v>53</v>
      </c>
      <c r="C11" s="123"/>
      <c r="D11" s="123"/>
      <c r="E11" s="123"/>
      <c r="F11" s="37"/>
      <c r="G11" s="3"/>
    </row>
    <row r="12" spans="1:7" ht="14.25">
      <c r="A12" s="2" t="s">
        <v>54</v>
      </c>
      <c r="B12" s="2"/>
      <c r="C12" s="2"/>
      <c r="D12" s="2"/>
      <c r="E12" s="2"/>
      <c r="F12" s="37"/>
      <c r="G12" s="3"/>
    </row>
    <row r="13" spans="1:7" ht="14.25">
      <c r="A13" s="2" t="s">
        <v>55</v>
      </c>
      <c r="B13" s="66">
        <v>289.9</v>
      </c>
      <c r="C13" s="66">
        <v>486</v>
      </c>
      <c r="D13" s="66">
        <v>795.3</v>
      </c>
      <c r="E13" s="68">
        <v>650.5</v>
      </c>
      <c r="F13" s="37"/>
      <c r="G13" s="3"/>
    </row>
    <row r="14" spans="1:7" ht="14.25">
      <c r="A14" s="2" t="s">
        <v>56</v>
      </c>
      <c r="B14" s="2">
        <v>168.8</v>
      </c>
      <c r="C14" s="2">
        <v>232.9</v>
      </c>
      <c r="D14" s="2">
        <v>355.7</v>
      </c>
      <c r="E14" s="66">
        <v>501.8</v>
      </c>
      <c r="F14" s="37"/>
      <c r="G14" s="3"/>
    </row>
    <row r="15" spans="1:7" ht="14.25">
      <c r="A15" s="2" t="s">
        <v>57</v>
      </c>
      <c r="B15" s="66">
        <v>121.9</v>
      </c>
      <c r="C15" s="66">
        <v>253</v>
      </c>
      <c r="D15" s="66">
        <v>439.6</v>
      </c>
      <c r="E15" s="66">
        <v>148.8</v>
      </c>
      <c r="F15" s="37"/>
      <c r="G15" s="3"/>
    </row>
    <row r="16" spans="1:7" ht="14.25">
      <c r="A16" s="2" t="s">
        <v>58</v>
      </c>
      <c r="B16" s="68">
        <v>837.3</v>
      </c>
      <c r="C16" s="68">
        <v>1323.2</v>
      </c>
      <c r="D16" s="68">
        <v>2118.5</v>
      </c>
      <c r="E16" s="68">
        <v>2505.9</v>
      </c>
      <c r="F16" s="37"/>
      <c r="G16" s="3"/>
    </row>
    <row r="17" spans="1:7" ht="14.25" customHeight="1">
      <c r="A17" s="2"/>
      <c r="B17" s="2"/>
      <c r="C17" s="2"/>
      <c r="D17" s="2"/>
      <c r="E17" s="2"/>
      <c r="F17" s="37"/>
      <c r="G17" s="3"/>
    </row>
    <row r="18" spans="1:7" ht="10.5" customHeight="1">
      <c r="A18" s="2" t="s">
        <v>59</v>
      </c>
      <c r="B18" s="66">
        <v>109.5</v>
      </c>
      <c r="C18" s="66">
        <v>30.7</v>
      </c>
      <c r="D18" s="66">
        <v>101.5</v>
      </c>
      <c r="E18" s="66">
        <v>89.8</v>
      </c>
      <c r="F18" s="37"/>
      <c r="G18" s="3"/>
    </row>
    <row r="19" spans="1:7" ht="14.25">
      <c r="A19" s="2" t="s">
        <v>58</v>
      </c>
      <c r="B19" s="2">
        <v>119.6</v>
      </c>
      <c r="C19" s="2">
        <v>150.3</v>
      </c>
      <c r="D19" s="2">
        <v>251.8</v>
      </c>
      <c r="E19" s="68">
        <v>343.8</v>
      </c>
      <c r="F19" s="37"/>
      <c r="G19" s="3"/>
    </row>
    <row r="20" spans="1:7" ht="14.25">
      <c r="A20" s="2" t="s">
        <v>60</v>
      </c>
      <c r="B20" s="68">
        <v>0</v>
      </c>
      <c r="C20" s="68">
        <v>0</v>
      </c>
      <c r="D20" s="68">
        <v>0</v>
      </c>
      <c r="E20" s="68">
        <v>0</v>
      </c>
      <c r="F20" s="37"/>
      <c r="G20" s="3"/>
    </row>
    <row r="21" spans="1:7" ht="14.25">
      <c r="A21" s="48" t="s">
        <v>58</v>
      </c>
      <c r="B21" s="71">
        <v>0</v>
      </c>
      <c r="C21" s="71">
        <v>0</v>
      </c>
      <c r="D21" s="71">
        <v>0</v>
      </c>
      <c r="E21" s="71">
        <v>0</v>
      </c>
      <c r="F21" s="37"/>
      <c r="G21" s="3"/>
    </row>
    <row r="22" spans="1:7" ht="3.75" customHeight="1">
      <c r="A22" s="2"/>
      <c r="B22" s="66"/>
      <c r="C22" s="66"/>
      <c r="D22" s="66"/>
      <c r="E22" s="66"/>
      <c r="F22" s="37"/>
      <c r="G22" s="3"/>
    </row>
    <row r="23" spans="1:7" ht="13.5" customHeight="1">
      <c r="A23" s="2" t="s">
        <v>207</v>
      </c>
      <c r="B23" s="117"/>
      <c r="C23" s="117"/>
      <c r="D23" s="2"/>
      <c r="E23" s="117"/>
      <c r="F23" s="37"/>
      <c r="G23" s="3"/>
    </row>
    <row r="24" spans="1:7" ht="6.75" customHeight="1">
      <c r="A24" s="2"/>
      <c r="B24" s="117"/>
      <c r="C24" s="117"/>
      <c r="D24" s="2"/>
      <c r="E24" s="2"/>
      <c r="F24" s="37"/>
      <c r="G24" s="18"/>
    </row>
    <row r="25" spans="1:7" ht="13.5" customHeight="1">
      <c r="A25" s="2" t="s">
        <v>193</v>
      </c>
      <c r="B25" s="117"/>
      <c r="C25" s="117"/>
      <c r="D25" s="2"/>
      <c r="E25" s="117"/>
      <c r="F25" s="37"/>
      <c r="G25" s="3"/>
    </row>
    <row r="26" spans="1:7" ht="13.5" customHeight="1">
      <c r="A26" s="76" t="s">
        <v>231</v>
      </c>
      <c r="B26" s="76"/>
      <c r="C26" s="76"/>
      <c r="D26" s="76"/>
      <c r="E26" s="76"/>
      <c r="F26" s="37"/>
      <c r="G26" s="3"/>
    </row>
    <row r="27" spans="1:7" ht="6.75" customHeight="1">
      <c r="A27" s="117"/>
      <c r="B27" s="117"/>
      <c r="C27" s="117"/>
      <c r="D27" s="2"/>
      <c r="E27" s="117"/>
      <c r="F27" s="37"/>
      <c r="G27" s="3"/>
    </row>
    <row r="28" spans="1:6" ht="13.5" customHeight="1">
      <c r="A28" s="2" t="s">
        <v>239</v>
      </c>
      <c r="B28" s="117"/>
      <c r="C28" s="117"/>
      <c r="D28" s="2"/>
      <c r="E28" s="117"/>
      <c r="F28" s="35"/>
    </row>
    <row r="29" spans="1:6" ht="14.25">
      <c r="A29" s="4"/>
      <c r="B29" s="125"/>
      <c r="C29" s="125"/>
      <c r="D29" s="125"/>
      <c r="E29" s="125"/>
      <c r="F29" s="9"/>
    </row>
    <row r="30" spans="1:6" ht="14.25">
      <c r="A30" s="4"/>
      <c r="B30" s="4"/>
      <c r="C30" s="4"/>
      <c r="D30" s="4"/>
      <c r="E30" s="4"/>
      <c r="F30" s="9"/>
    </row>
    <row r="31" spans="1:6" ht="14.25">
      <c r="A31" s="4"/>
      <c r="B31" s="6"/>
      <c r="C31" s="6"/>
      <c r="D31" s="6"/>
      <c r="E31" s="6"/>
      <c r="F31" s="9"/>
    </row>
    <row r="32" spans="1:6" ht="14.25">
      <c r="A32" s="4"/>
      <c r="B32" s="6"/>
      <c r="C32" s="6"/>
      <c r="D32" s="6"/>
      <c r="E32" s="6"/>
      <c r="F32" s="9"/>
    </row>
    <row r="33" spans="1:6" ht="14.25">
      <c r="A33" s="4"/>
      <c r="B33" s="6"/>
      <c r="C33" s="6"/>
      <c r="D33" s="6"/>
      <c r="E33" s="6"/>
      <c r="F33" s="9"/>
    </row>
    <row r="34" spans="1:6" ht="14.25">
      <c r="A34" s="4"/>
      <c r="B34" s="15"/>
      <c r="C34" s="15"/>
      <c r="D34" s="15"/>
      <c r="E34" s="15"/>
      <c r="F34" s="9"/>
    </row>
    <row r="35" spans="1:6" ht="14.25">
      <c r="A35" s="4"/>
      <c r="B35" s="4"/>
      <c r="C35" s="4"/>
      <c r="D35" s="4"/>
      <c r="E35" s="9"/>
      <c r="F35" s="9"/>
    </row>
    <row r="36" spans="1:6" ht="14.25">
      <c r="A36" s="4"/>
      <c r="B36" s="6"/>
      <c r="C36" s="6"/>
      <c r="D36" s="6"/>
      <c r="E36" s="6"/>
      <c r="F36" s="9"/>
    </row>
    <row r="37" spans="1:6" ht="14.25">
      <c r="A37" s="4"/>
      <c r="B37" s="19"/>
      <c r="C37" s="19"/>
      <c r="D37" s="19"/>
      <c r="E37" s="19"/>
      <c r="F37" s="9"/>
    </row>
    <row r="38" spans="1:6" ht="14.25">
      <c r="A38" s="4"/>
      <c r="B38" s="15"/>
      <c r="C38" s="15"/>
      <c r="D38" s="15"/>
      <c r="E38" s="6"/>
      <c r="F38" s="9"/>
    </row>
    <row r="39" spans="1:6" ht="14.25">
      <c r="A39" s="4"/>
      <c r="B39" s="6"/>
      <c r="C39" s="6"/>
      <c r="D39" s="6"/>
      <c r="E39" s="6"/>
      <c r="F39" s="9"/>
    </row>
    <row r="40" spans="1:6" ht="9.75" customHeight="1">
      <c r="A40" s="4"/>
      <c r="B40" s="9"/>
      <c r="C40" s="9"/>
      <c r="D40" s="4"/>
      <c r="E40" s="9"/>
      <c r="F40" s="9"/>
    </row>
    <row r="41" spans="1:6" ht="10.5" customHeight="1">
      <c r="A41" s="4"/>
      <c r="B41" s="9"/>
      <c r="C41" s="9"/>
      <c r="D41" s="4"/>
      <c r="E41" s="9"/>
      <c r="F41" s="9"/>
    </row>
    <row r="42" spans="1:6" ht="3.75" customHeight="1">
      <c r="A42" s="9"/>
      <c r="B42" s="9"/>
      <c r="C42" s="9"/>
      <c r="D42" s="4"/>
      <c r="E42" s="9"/>
      <c r="F42" s="9"/>
    </row>
    <row r="43" spans="1:6" ht="25.5" customHeight="1">
      <c r="A43" s="126"/>
      <c r="B43" s="126"/>
      <c r="C43" s="126"/>
      <c r="D43" s="126"/>
      <c r="E43" s="126"/>
      <c r="F43" s="9"/>
    </row>
    <row r="44" spans="1:6" ht="14.25">
      <c r="A44" s="4"/>
      <c r="B44" s="9"/>
      <c r="C44" s="9"/>
      <c r="D44" s="4"/>
      <c r="E44" s="9"/>
      <c r="F44" s="9"/>
    </row>
    <row r="45" ht="14.25">
      <c r="D45" s="2"/>
    </row>
  </sheetData>
  <sheetProtection/>
  <mergeCells count="4">
    <mergeCell ref="B5:E5"/>
    <mergeCell ref="B29:E29"/>
    <mergeCell ref="A43:E43"/>
    <mergeCell ref="B11:E11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5.28125" style="0" customWidth="1"/>
    <col min="2" max="2" width="12.7109375" style="0" customWidth="1"/>
    <col min="3" max="5" width="12.00390625" style="0" customWidth="1"/>
  </cols>
  <sheetData>
    <row r="1" spans="1:6" ht="14.25">
      <c r="A1" s="77" t="s">
        <v>200</v>
      </c>
      <c r="B1" s="2"/>
      <c r="C1" s="2"/>
      <c r="D1" s="2"/>
      <c r="E1" s="2"/>
      <c r="F1" s="37"/>
    </row>
    <row r="2" spans="1:6" ht="14.25">
      <c r="A2" s="46"/>
      <c r="B2" s="47" t="s">
        <v>210</v>
      </c>
      <c r="C2" s="47" t="s">
        <v>211</v>
      </c>
      <c r="D2" s="47" t="s">
        <v>212</v>
      </c>
      <c r="E2" s="47" t="s">
        <v>212</v>
      </c>
      <c r="F2" s="37"/>
    </row>
    <row r="3" spans="1:6" ht="14.25">
      <c r="A3" s="53" t="s">
        <v>1</v>
      </c>
      <c r="B3" s="49">
        <v>2021</v>
      </c>
      <c r="C3" s="49">
        <v>2021</v>
      </c>
      <c r="D3" s="49">
        <v>2021</v>
      </c>
      <c r="E3" s="49">
        <v>2020</v>
      </c>
      <c r="F3" s="4"/>
    </row>
    <row r="4" spans="1:6" ht="14.25">
      <c r="A4" s="57"/>
      <c r="B4" s="58"/>
      <c r="C4" s="58"/>
      <c r="D4" s="2"/>
      <c r="E4" s="58"/>
      <c r="F4" s="37"/>
    </row>
    <row r="5" spans="1:6" ht="14.25">
      <c r="A5" s="2"/>
      <c r="B5" s="127" t="s">
        <v>47</v>
      </c>
      <c r="C5" s="127"/>
      <c r="D5" s="127"/>
      <c r="E5" s="127"/>
      <c r="F5" s="20"/>
    </row>
    <row r="6" spans="1:6" ht="14.25">
      <c r="A6" s="2" t="s">
        <v>48</v>
      </c>
      <c r="B6" s="78"/>
      <c r="C6" s="78"/>
      <c r="D6" s="78"/>
      <c r="E6" s="78"/>
      <c r="F6" s="20"/>
    </row>
    <row r="7" spans="1:6" ht="14.25">
      <c r="A7" s="2" t="s">
        <v>61</v>
      </c>
      <c r="B7" s="58">
        <v>187</v>
      </c>
      <c r="C7" s="58">
        <v>212</v>
      </c>
      <c r="D7" s="58">
        <v>205</v>
      </c>
      <c r="E7" s="2">
        <v>30</v>
      </c>
      <c r="F7" s="20"/>
    </row>
    <row r="8" spans="1:6" ht="14.25">
      <c r="A8" s="2" t="s">
        <v>62</v>
      </c>
      <c r="B8" s="60">
        <v>1295</v>
      </c>
      <c r="C8" s="60">
        <v>1507</v>
      </c>
      <c r="D8" s="60">
        <v>1712</v>
      </c>
      <c r="E8" s="134">
        <v>1903</v>
      </c>
      <c r="F8" s="20"/>
    </row>
    <row r="9" spans="1:6" ht="14.25">
      <c r="A9" s="2" t="s">
        <v>63</v>
      </c>
      <c r="B9" s="58">
        <v>9.3</v>
      </c>
      <c r="C9" s="58">
        <v>9.2</v>
      </c>
      <c r="D9" s="58">
        <v>9.3</v>
      </c>
      <c r="E9" s="66">
        <v>1.4</v>
      </c>
      <c r="F9" s="20"/>
    </row>
    <row r="10" spans="1:6" ht="14.25">
      <c r="A10" s="2"/>
      <c r="B10" s="58"/>
      <c r="C10" s="58"/>
      <c r="D10" s="58"/>
      <c r="E10" s="117"/>
      <c r="F10" s="20"/>
    </row>
    <row r="11" spans="1:6" ht="14.25">
      <c r="A11" s="2" t="s">
        <v>64</v>
      </c>
      <c r="B11" s="58">
        <v>186</v>
      </c>
      <c r="C11" s="58">
        <v>211</v>
      </c>
      <c r="D11" s="58">
        <v>203</v>
      </c>
      <c r="E11" s="2">
        <v>29</v>
      </c>
      <c r="F11" s="20"/>
    </row>
    <row r="12" spans="1:6" ht="14.25">
      <c r="A12" s="2" t="s">
        <v>62</v>
      </c>
      <c r="B12" s="60">
        <v>1287</v>
      </c>
      <c r="C12" s="60">
        <v>1498</v>
      </c>
      <c r="D12" s="60">
        <v>1701</v>
      </c>
      <c r="E12" s="60">
        <v>1890</v>
      </c>
      <c r="F12" s="20"/>
    </row>
    <row r="13" spans="1:6" ht="14.25">
      <c r="A13" s="2" t="s">
        <v>63</v>
      </c>
      <c r="B13" s="58">
        <v>9.3</v>
      </c>
      <c r="C13" s="58">
        <v>9.2</v>
      </c>
      <c r="D13" s="58">
        <v>9.2</v>
      </c>
      <c r="E13" s="68">
        <v>1.3</v>
      </c>
      <c r="F13" s="20"/>
    </row>
    <row r="14" spans="1:6" ht="14.25">
      <c r="A14" s="2"/>
      <c r="B14" s="117"/>
      <c r="C14" s="117"/>
      <c r="D14" s="117"/>
      <c r="E14" s="2"/>
      <c r="F14" s="37"/>
    </row>
    <row r="15" spans="1:6" ht="14.25">
      <c r="A15" s="2" t="s">
        <v>65</v>
      </c>
      <c r="B15" s="60">
        <v>1422</v>
      </c>
      <c r="C15" s="60">
        <v>1555</v>
      </c>
      <c r="D15" s="60">
        <v>1580</v>
      </c>
      <c r="E15" s="60">
        <v>1381</v>
      </c>
      <c r="F15" s="39"/>
    </row>
    <row r="16" spans="1:6" ht="14.25">
      <c r="A16" s="2" t="s">
        <v>62</v>
      </c>
      <c r="B16" s="60">
        <v>8529</v>
      </c>
      <c r="C16" s="60">
        <v>10084</v>
      </c>
      <c r="D16" s="60">
        <v>11663</v>
      </c>
      <c r="E16" s="60">
        <v>10626</v>
      </c>
      <c r="F16" s="39"/>
    </row>
    <row r="17" spans="1:6" ht="14.25">
      <c r="A17" s="2" t="s">
        <v>66</v>
      </c>
      <c r="B17" s="60">
        <v>227</v>
      </c>
      <c r="C17" s="60">
        <v>359</v>
      </c>
      <c r="D17" s="60">
        <v>165</v>
      </c>
      <c r="E17" s="60">
        <v>364</v>
      </c>
      <c r="F17" s="40"/>
    </row>
    <row r="18" spans="1:6" ht="14.25">
      <c r="A18" s="2" t="s">
        <v>62</v>
      </c>
      <c r="B18" s="60">
        <v>1273</v>
      </c>
      <c r="C18" s="60">
        <v>1632</v>
      </c>
      <c r="D18" s="60">
        <v>1798</v>
      </c>
      <c r="E18" s="60">
        <v>2510</v>
      </c>
      <c r="F18" s="40"/>
    </row>
    <row r="19" spans="1:6" ht="8.25" customHeight="1">
      <c r="A19" s="2"/>
      <c r="B19" s="2"/>
      <c r="C19" s="2"/>
      <c r="D19" s="2"/>
      <c r="E19" s="2"/>
      <c r="F19" s="40"/>
    </row>
    <row r="20" spans="1:6" ht="14.25">
      <c r="A20" s="2" t="s">
        <v>67</v>
      </c>
      <c r="B20" s="65">
        <v>49.2</v>
      </c>
      <c r="C20" s="65">
        <v>68.6</v>
      </c>
      <c r="D20" s="65">
        <v>84.3</v>
      </c>
      <c r="E20" s="65">
        <v>47.3</v>
      </c>
      <c r="F20" s="40"/>
    </row>
    <row r="21" spans="1:6" ht="14.25">
      <c r="A21" s="2" t="s">
        <v>62</v>
      </c>
      <c r="B21" s="58">
        <v>462.1</v>
      </c>
      <c r="C21" s="58">
        <v>530.7</v>
      </c>
      <c r="D21" s="58">
        <v>615.1</v>
      </c>
      <c r="E21" s="58">
        <v>413.8</v>
      </c>
      <c r="F21" s="40"/>
    </row>
    <row r="22" spans="1:6" ht="14.25">
      <c r="A22" s="2" t="s">
        <v>66</v>
      </c>
      <c r="B22" s="65">
        <v>0</v>
      </c>
      <c r="C22" s="65">
        <v>0</v>
      </c>
      <c r="D22" s="65">
        <v>2.8</v>
      </c>
      <c r="E22" s="65">
        <v>0</v>
      </c>
      <c r="F22" s="40"/>
    </row>
    <row r="23" spans="1:6" ht="14.25">
      <c r="A23" s="2" t="s">
        <v>62</v>
      </c>
      <c r="B23" s="65">
        <v>1.1</v>
      </c>
      <c r="C23" s="65">
        <v>1.1</v>
      </c>
      <c r="D23" s="65">
        <v>4</v>
      </c>
      <c r="E23" s="65">
        <v>36.7</v>
      </c>
      <c r="F23" s="40"/>
    </row>
    <row r="24" spans="1:6" ht="14.25">
      <c r="A24" s="2"/>
      <c r="B24" s="2"/>
      <c r="C24" s="2"/>
      <c r="D24" s="2"/>
      <c r="E24" s="2"/>
      <c r="F24" s="40"/>
    </row>
    <row r="25" spans="1:6" ht="14.25">
      <c r="A25" s="2"/>
      <c r="B25" s="129" t="s">
        <v>53</v>
      </c>
      <c r="C25" s="129"/>
      <c r="D25" s="129"/>
      <c r="E25" s="129"/>
      <c r="F25" s="4"/>
    </row>
    <row r="26" spans="1:6" ht="14.25">
      <c r="A26" s="2" t="s">
        <v>54</v>
      </c>
      <c r="B26" s="2"/>
      <c r="C26" s="2"/>
      <c r="D26" s="2"/>
      <c r="E26" s="2"/>
      <c r="F26" s="37"/>
    </row>
    <row r="27" spans="1:6" ht="14.25">
      <c r="A27" s="2" t="s">
        <v>69</v>
      </c>
      <c r="B27" s="21">
        <v>693.1</v>
      </c>
      <c r="C27" s="21">
        <v>277.9</v>
      </c>
      <c r="D27" s="21">
        <v>510.4</v>
      </c>
      <c r="E27" s="21">
        <v>300</v>
      </c>
      <c r="F27" s="37"/>
    </row>
    <row r="28" spans="1:6" ht="14.25">
      <c r="A28" s="2" t="s">
        <v>68</v>
      </c>
      <c r="B28" s="21">
        <v>1028.6</v>
      </c>
      <c r="C28" s="21">
        <v>1306.5</v>
      </c>
      <c r="D28" s="21">
        <v>1816.8</v>
      </c>
      <c r="E28" s="21">
        <v>1330.9</v>
      </c>
      <c r="F28" s="37"/>
    </row>
    <row r="29" spans="1:6" ht="14.25">
      <c r="A29" s="2" t="s">
        <v>70</v>
      </c>
      <c r="B29" s="65">
        <v>35.9</v>
      </c>
      <c r="C29" s="65">
        <v>67.6</v>
      </c>
      <c r="D29" s="65">
        <v>62.5</v>
      </c>
      <c r="E29" s="65">
        <v>48.7</v>
      </c>
      <c r="F29" s="37"/>
    </row>
    <row r="30" spans="1:6" ht="14.25">
      <c r="A30" s="2" t="s">
        <v>68</v>
      </c>
      <c r="B30" s="65">
        <v>83.5</v>
      </c>
      <c r="C30" s="65">
        <v>151.1</v>
      </c>
      <c r="D30" s="65">
        <v>213.6</v>
      </c>
      <c r="E30" s="65">
        <v>198.1</v>
      </c>
      <c r="F30" s="37"/>
    </row>
    <row r="31" spans="1:6" ht="14.25">
      <c r="A31" s="2" t="s">
        <v>71</v>
      </c>
      <c r="B31" s="65">
        <v>0</v>
      </c>
      <c r="C31" s="65">
        <v>92.4</v>
      </c>
      <c r="D31" s="65">
        <v>28.5</v>
      </c>
      <c r="E31" s="65">
        <v>0</v>
      </c>
      <c r="F31" s="37"/>
    </row>
    <row r="32" spans="1:6" ht="14.25">
      <c r="A32" s="48" t="s">
        <v>68</v>
      </c>
      <c r="B32" s="79">
        <v>31.1</v>
      </c>
      <c r="C32" s="79">
        <v>123.6</v>
      </c>
      <c r="D32" s="79">
        <v>152.1</v>
      </c>
      <c r="E32" s="79">
        <v>89.3</v>
      </c>
      <c r="F32" s="37"/>
    </row>
    <row r="33" spans="1:6" ht="3.75" customHeight="1">
      <c r="A33" s="2"/>
      <c r="B33" s="60"/>
      <c r="C33" s="60"/>
      <c r="D33" s="60"/>
      <c r="E33" s="60"/>
      <c r="F33" s="5"/>
    </row>
    <row r="34" spans="1:6" ht="13.5" customHeight="1">
      <c r="A34" s="2" t="s">
        <v>36</v>
      </c>
      <c r="B34" s="22"/>
      <c r="C34" s="22"/>
      <c r="D34" s="2"/>
      <c r="E34" s="2"/>
      <c r="F34" s="37"/>
    </row>
    <row r="35" spans="1:6" ht="13.5" customHeight="1">
      <c r="A35" s="2" t="s">
        <v>72</v>
      </c>
      <c r="B35" s="117"/>
      <c r="C35" s="117"/>
      <c r="D35" s="117"/>
      <c r="E35" s="117"/>
      <c r="F35" s="41"/>
    </row>
    <row r="36" spans="1:6" ht="6.75" customHeight="1">
      <c r="A36" s="2"/>
      <c r="B36" s="117"/>
      <c r="C36" s="117"/>
      <c r="D36" s="117"/>
      <c r="E36" s="117"/>
      <c r="F36" s="41"/>
    </row>
    <row r="37" spans="1:6" ht="13.5" customHeight="1">
      <c r="A37" s="130" t="s">
        <v>232</v>
      </c>
      <c r="B37" s="130"/>
      <c r="C37" s="130"/>
      <c r="D37" s="130"/>
      <c r="E37" s="130"/>
      <c r="F37" s="37"/>
    </row>
    <row r="38" spans="1:6" ht="13.5" customHeight="1">
      <c r="A38" s="2" t="s">
        <v>233</v>
      </c>
      <c r="B38" s="80"/>
      <c r="C38" s="80"/>
      <c r="D38" s="80"/>
      <c r="E38" s="80"/>
      <c r="F38" s="42"/>
    </row>
    <row r="39" spans="1:6" ht="6.75" customHeight="1">
      <c r="A39" s="2"/>
      <c r="B39" s="80"/>
      <c r="C39" s="80"/>
      <c r="D39" s="80"/>
      <c r="E39" s="80"/>
      <c r="F39" s="42"/>
    </row>
    <row r="40" spans="1:6" ht="13.5" customHeight="1">
      <c r="A40" s="2" t="s">
        <v>239</v>
      </c>
      <c r="B40" s="80"/>
      <c r="C40" s="80"/>
      <c r="D40" s="80"/>
      <c r="E40" s="80"/>
      <c r="F40" s="37"/>
    </row>
    <row r="41" spans="1:6" ht="14.25">
      <c r="A41" s="4"/>
      <c r="B41" s="27"/>
      <c r="C41" s="27"/>
      <c r="D41" s="27"/>
      <c r="E41" s="27"/>
      <c r="F41" s="42"/>
    </row>
    <row r="42" spans="1:6" ht="14.25">
      <c r="A42" s="4"/>
      <c r="B42" s="6"/>
      <c r="C42" s="21"/>
      <c r="D42" s="21"/>
      <c r="E42" s="15"/>
      <c r="F42" s="9"/>
    </row>
    <row r="43" spans="1:6" ht="14.25">
      <c r="A43" s="4"/>
      <c r="B43" s="6"/>
      <c r="C43" s="6"/>
      <c r="D43" s="6"/>
      <c r="E43" s="6"/>
      <c r="F43" s="9"/>
    </row>
    <row r="44" spans="1:6" ht="14.25">
      <c r="A44" s="4"/>
      <c r="B44" s="21"/>
      <c r="C44" s="21"/>
      <c r="D44" s="21"/>
      <c r="E44" s="15"/>
      <c r="F44" s="9"/>
    </row>
    <row r="45" spans="1:6" ht="3" customHeight="1">
      <c r="A45" s="4"/>
      <c r="B45" s="5"/>
      <c r="C45" s="5"/>
      <c r="D45" s="5"/>
      <c r="E45" s="5"/>
      <c r="F45" s="5"/>
    </row>
    <row r="46" spans="1:6" ht="10.5" customHeight="1">
      <c r="A46" s="4"/>
      <c r="B46" s="22"/>
      <c r="C46" s="22"/>
      <c r="D46" s="4"/>
      <c r="E46" s="4"/>
      <c r="F46" s="9"/>
    </row>
    <row r="47" spans="1:6" ht="13.5" customHeight="1">
      <c r="A47" s="4"/>
      <c r="B47" s="22"/>
      <c r="C47" s="22"/>
      <c r="D47" s="4"/>
      <c r="E47" s="4"/>
      <c r="F47" s="9"/>
    </row>
    <row r="48" spans="1:6" ht="26.25" customHeight="1">
      <c r="A48" s="128"/>
      <c r="B48" s="128"/>
      <c r="C48" s="128"/>
      <c r="D48" s="128"/>
      <c r="E48" s="128"/>
      <c r="F48" s="23"/>
    </row>
    <row r="49" spans="1:6" ht="14.25">
      <c r="A49" s="24"/>
      <c r="B49" s="25"/>
      <c r="C49" s="25"/>
      <c r="D49" s="26"/>
      <c r="E49" s="26"/>
      <c r="F49" s="9"/>
    </row>
    <row r="50" spans="1:6" ht="14.25">
      <c r="A50" s="4"/>
      <c r="B50" s="27"/>
      <c r="C50" s="27"/>
      <c r="D50" s="27"/>
      <c r="E50" s="27"/>
      <c r="F50" s="28"/>
    </row>
  </sheetData>
  <sheetProtection/>
  <mergeCells count="4">
    <mergeCell ref="B5:E5"/>
    <mergeCell ref="A48:E48"/>
    <mergeCell ref="B25:E25"/>
    <mergeCell ref="A37:E37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6.7109375" style="0" customWidth="1"/>
    <col min="2" max="5" width="12.7109375" style="0" customWidth="1"/>
  </cols>
  <sheetData>
    <row r="1" spans="1:6" ht="14.25">
      <c r="A1" s="48" t="s">
        <v>201</v>
      </c>
      <c r="B1" s="135"/>
      <c r="C1" s="136"/>
      <c r="D1" s="48"/>
      <c r="E1" s="48"/>
      <c r="F1" s="37"/>
    </row>
    <row r="2" spans="1:6" ht="14.25">
      <c r="A2" s="2"/>
      <c r="B2" s="58" t="s">
        <v>211</v>
      </c>
      <c r="C2" s="58" t="s">
        <v>212</v>
      </c>
      <c r="D2" s="58" t="s">
        <v>229</v>
      </c>
      <c r="E2" s="58" t="s">
        <v>229</v>
      </c>
      <c r="F2" s="37"/>
    </row>
    <row r="3" spans="1:6" ht="14.25">
      <c r="A3" s="53" t="s">
        <v>1</v>
      </c>
      <c r="B3" s="48">
        <v>2021</v>
      </c>
      <c r="C3" s="48">
        <v>2021</v>
      </c>
      <c r="D3" s="48">
        <v>2021</v>
      </c>
      <c r="E3" s="48">
        <v>2020</v>
      </c>
      <c r="F3" s="37"/>
    </row>
    <row r="4" spans="1:6" ht="14.25">
      <c r="A4" s="57"/>
      <c r="B4" s="58"/>
      <c r="C4" s="58"/>
      <c r="D4" s="58"/>
      <c r="E4" s="58"/>
      <c r="F4" s="37"/>
    </row>
    <row r="5" spans="1:6" ht="14.25">
      <c r="A5" s="57"/>
      <c r="B5" s="123" t="s">
        <v>73</v>
      </c>
      <c r="C5" s="123"/>
      <c r="D5" s="123"/>
      <c r="E5" s="123"/>
      <c r="F5" s="37"/>
    </row>
    <row r="6" spans="1:6" ht="14.25">
      <c r="A6" s="2" t="s">
        <v>74</v>
      </c>
      <c r="B6" s="81"/>
      <c r="C6" s="2"/>
      <c r="D6" s="2"/>
      <c r="E6" s="2"/>
      <c r="F6" s="37"/>
    </row>
    <row r="7" spans="1:6" ht="14.25">
      <c r="A7" s="2" t="s">
        <v>75</v>
      </c>
      <c r="B7" s="74">
        <v>71.16</v>
      </c>
      <c r="C7" s="74">
        <v>69.32</v>
      </c>
      <c r="D7" s="74">
        <v>70</v>
      </c>
      <c r="E7" s="74">
        <v>47.22</v>
      </c>
      <c r="F7" s="37"/>
    </row>
    <row r="8" spans="1:6" ht="14.25">
      <c r="A8" s="2" t="s">
        <v>76</v>
      </c>
      <c r="B8" s="74">
        <v>80.56</v>
      </c>
      <c r="C8" s="74">
        <v>79.89</v>
      </c>
      <c r="D8" s="74">
        <v>80.86</v>
      </c>
      <c r="E8" s="74">
        <v>52.4</v>
      </c>
      <c r="F8" s="43"/>
    </row>
    <row r="9" spans="1:6" ht="14.25">
      <c r="A9" s="2" t="s">
        <v>77</v>
      </c>
      <c r="B9" s="74">
        <v>139</v>
      </c>
      <c r="C9" s="74">
        <v>139</v>
      </c>
      <c r="D9" s="74">
        <v>143</v>
      </c>
      <c r="E9" s="74">
        <v>110</v>
      </c>
      <c r="F9" s="43"/>
    </row>
    <row r="10" spans="1:6" ht="14.25">
      <c r="A10" s="2" t="s">
        <v>78</v>
      </c>
      <c r="B10" s="117"/>
      <c r="C10" s="117"/>
      <c r="D10" s="117"/>
      <c r="E10" s="2"/>
      <c r="F10" s="43"/>
    </row>
    <row r="11" spans="1:6" ht="14.25">
      <c r="A11" s="2" t="s">
        <v>79</v>
      </c>
      <c r="B11" s="82">
        <v>68.5</v>
      </c>
      <c r="C11" s="82">
        <v>69.8</v>
      </c>
      <c r="D11" s="82" t="s">
        <v>52</v>
      </c>
      <c r="E11" s="82">
        <v>54.9</v>
      </c>
      <c r="F11" s="43"/>
    </row>
    <row r="12" spans="1:6" ht="14.25">
      <c r="A12" s="81"/>
      <c r="B12" s="117"/>
      <c r="C12" s="117"/>
      <c r="D12" s="117"/>
      <c r="E12" s="2"/>
      <c r="F12" s="4"/>
    </row>
    <row r="13" spans="1:6" ht="14.25">
      <c r="A13" s="2" t="s">
        <v>80</v>
      </c>
      <c r="B13" s="117"/>
      <c r="C13" s="117"/>
      <c r="D13" s="117"/>
      <c r="E13" s="2"/>
      <c r="F13" s="4"/>
    </row>
    <row r="14" spans="1:6" ht="14.25">
      <c r="A14" s="2" t="s">
        <v>81</v>
      </c>
      <c r="B14" s="2">
        <v>91.39</v>
      </c>
      <c r="C14" s="2">
        <v>90.57</v>
      </c>
      <c r="D14" s="2">
        <v>90.94</v>
      </c>
      <c r="E14" s="74">
        <v>65.58</v>
      </c>
      <c r="F14" s="17"/>
    </row>
    <row r="15" spans="1:6" ht="14.25">
      <c r="A15" s="2" t="s">
        <v>82</v>
      </c>
      <c r="B15" s="74">
        <v>95.5</v>
      </c>
      <c r="C15" s="74">
        <v>93.75</v>
      </c>
      <c r="D15" s="74">
        <v>94.75</v>
      </c>
      <c r="E15" s="74">
        <v>67.25</v>
      </c>
      <c r="F15" s="17"/>
    </row>
    <row r="16" spans="1:6" ht="14.25">
      <c r="A16" s="2" t="s">
        <v>83</v>
      </c>
      <c r="B16" s="74">
        <v>95</v>
      </c>
      <c r="C16" s="74">
        <v>93.25</v>
      </c>
      <c r="D16" s="74">
        <v>94.25</v>
      </c>
      <c r="E16" s="74">
        <v>66.75</v>
      </c>
      <c r="F16" s="43"/>
    </row>
    <row r="17" spans="1:6" ht="14.25">
      <c r="A17" s="2" t="s">
        <v>84</v>
      </c>
      <c r="B17" s="82" t="s">
        <v>85</v>
      </c>
      <c r="C17" s="82" t="s">
        <v>85</v>
      </c>
      <c r="D17" s="82" t="s">
        <v>85</v>
      </c>
      <c r="E17" s="82" t="s">
        <v>85</v>
      </c>
      <c r="F17" s="43"/>
    </row>
    <row r="18" spans="1:6" ht="14.25">
      <c r="A18" s="2"/>
      <c r="B18" s="2"/>
      <c r="C18" s="2"/>
      <c r="D18" s="2"/>
      <c r="E18" s="83"/>
      <c r="F18" s="4"/>
    </row>
    <row r="19" spans="1:6" ht="14.25">
      <c r="A19" s="2"/>
      <c r="B19" s="123" t="s">
        <v>86</v>
      </c>
      <c r="C19" s="123"/>
      <c r="D19" s="123"/>
      <c r="E19" s="123"/>
      <c r="F19" s="4"/>
    </row>
    <row r="20" spans="1:6" ht="14.25">
      <c r="A20" s="2" t="s">
        <v>87</v>
      </c>
      <c r="B20" s="2"/>
      <c r="C20" s="2"/>
      <c r="D20" s="2"/>
      <c r="E20" s="2"/>
      <c r="F20" s="4"/>
    </row>
    <row r="21" spans="1:6" ht="14.25">
      <c r="A21" s="2" t="s">
        <v>88</v>
      </c>
      <c r="B21" s="82" t="s">
        <v>85</v>
      </c>
      <c r="C21" s="82" t="s">
        <v>85</v>
      </c>
      <c r="D21" s="82" t="s">
        <v>85</v>
      </c>
      <c r="E21" s="82" t="s">
        <v>85</v>
      </c>
      <c r="F21" s="37"/>
    </row>
    <row r="22" spans="1:6" ht="14.25">
      <c r="A22" s="2" t="s">
        <v>89</v>
      </c>
      <c r="B22" s="82" t="s">
        <v>85</v>
      </c>
      <c r="C22" s="82" t="s">
        <v>85</v>
      </c>
      <c r="D22" s="82" t="s">
        <v>85</v>
      </c>
      <c r="E22" s="82" t="s">
        <v>85</v>
      </c>
      <c r="F22" s="37"/>
    </row>
    <row r="23" spans="1:6" ht="14.25">
      <c r="A23" s="2" t="s">
        <v>90</v>
      </c>
      <c r="B23" s="82" t="s">
        <v>85</v>
      </c>
      <c r="C23" s="82" t="s">
        <v>85</v>
      </c>
      <c r="D23" s="82">
        <v>3.16</v>
      </c>
      <c r="E23" s="82">
        <v>2.4</v>
      </c>
      <c r="F23" s="37"/>
    </row>
    <row r="24" spans="1:6" ht="14.25">
      <c r="A24" s="2" t="s">
        <v>91</v>
      </c>
      <c r="B24" s="82" t="s">
        <v>85</v>
      </c>
      <c r="C24" s="82" t="s">
        <v>85</v>
      </c>
      <c r="D24" s="82" t="s">
        <v>85</v>
      </c>
      <c r="E24" s="82" t="s">
        <v>85</v>
      </c>
      <c r="F24" s="37"/>
    </row>
    <row r="25" spans="1:6" ht="14.25">
      <c r="A25" s="2" t="s">
        <v>92</v>
      </c>
      <c r="B25" s="82" t="s">
        <v>85</v>
      </c>
      <c r="C25" s="82" t="s">
        <v>85</v>
      </c>
      <c r="D25" s="82">
        <v>3.85</v>
      </c>
      <c r="E25" s="82">
        <v>3.14</v>
      </c>
      <c r="F25" s="37"/>
    </row>
    <row r="26" spans="1:6" ht="14.25">
      <c r="A26" s="48" t="s">
        <v>93</v>
      </c>
      <c r="B26" s="84">
        <v>4.68</v>
      </c>
      <c r="C26" s="84">
        <v>4.57</v>
      </c>
      <c r="D26" s="84">
        <v>4.62</v>
      </c>
      <c r="E26" s="84">
        <v>4</v>
      </c>
      <c r="F26" s="37"/>
    </row>
    <row r="27" spans="1:6" ht="3.75" customHeight="1">
      <c r="A27" s="2"/>
      <c r="B27" s="2"/>
      <c r="C27" s="2"/>
      <c r="D27" s="2"/>
      <c r="E27" s="85"/>
      <c r="F27" s="37"/>
    </row>
    <row r="28" spans="1:6" ht="13.5" customHeight="1">
      <c r="A28" s="2" t="s">
        <v>94</v>
      </c>
      <c r="B28" s="86"/>
      <c r="C28" s="82"/>
      <c r="D28" s="2"/>
      <c r="E28" s="87"/>
      <c r="F28" s="37"/>
    </row>
    <row r="29" spans="1:6" ht="13.5" customHeight="1">
      <c r="A29" s="2" t="s">
        <v>95</v>
      </c>
      <c r="B29" s="86"/>
      <c r="C29" s="117"/>
      <c r="D29" s="117"/>
      <c r="E29" s="117"/>
      <c r="F29" s="37"/>
    </row>
    <row r="30" spans="1:6" ht="6.75" customHeight="1">
      <c r="A30" s="2"/>
      <c r="B30" s="86"/>
      <c r="C30" s="117"/>
      <c r="D30" s="117"/>
      <c r="E30" s="117"/>
      <c r="F30" s="37"/>
    </row>
    <row r="31" spans="1:6" ht="13.5" customHeight="1">
      <c r="A31" s="2" t="s">
        <v>194</v>
      </c>
      <c r="B31" s="118"/>
      <c r="C31" s="117"/>
      <c r="D31" s="117"/>
      <c r="E31" s="117"/>
      <c r="F31" s="37"/>
    </row>
    <row r="32" spans="1:6" ht="6.75" customHeight="1">
      <c r="A32" s="2"/>
      <c r="B32" s="118"/>
      <c r="C32" s="117"/>
      <c r="D32" s="117"/>
      <c r="E32" s="117"/>
      <c r="F32" s="37"/>
    </row>
    <row r="33" spans="1:6" ht="13.5" customHeight="1">
      <c r="A33" s="2" t="s">
        <v>239</v>
      </c>
      <c r="B33" s="118"/>
      <c r="C33" s="117"/>
      <c r="D33" s="117"/>
      <c r="E33" s="117"/>
      <c r="F33" s="37"/>
    </row>
    <row r="34" spans="1:6" ht="14.25">
      <c r="A34" s="9"/>
      <c r="B34" s="29"/>
      <c r="C34" s="9"/>
      <c r="D34" s="9"/>
      <c r="E34" s="9"/>
      <c r="F34" s="9"/>
    </row>
  </sheetData>
  <sheetProtection/>
  <mergeCells count="2">
    <mergeCell ref="B5:E5"/>
    <mergeCell ref="B19:E19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7" ht="15" customHeight="1">
      <c r="A1" s="48" t="s">
        <v>202</v>
      </c>
      <c r="B1" s="48"/>
      <c r="C1" s="88"/>
      <c r="D1" s="89"/>
      <c r="E1" s="89"/>
      <c r="F1" s="4"/>
      <c r="G1" s="10"/>
    </row>
    <row r="2" spans="1:7" ht="14.25">
      <c r="A2" s="2"/>
      <c r="B2" s="70" t="s">
        <v>210</v>
      </c>
      <c r="C2" s="70" t="s">
        <v>211</v>
      </c>
      <c r="D2" s="70" t="s">
        <v>212</v>
      </c>
      <c r="E2" s="70" t="s">
        <v>212</v>
      </c>
      <c r="F2" s="11"/>
      <c r="G2" s="10"/>
    </row>
    <row r="3" spans="1:7" ht="14.25">
      <c r="A3" s="53" t="s">
        <v>1</v>
      </c>
      <c r="B3" s="49">
        <v>2021</v>
      </c>
      <c r="C3" s="49">
        <v>2021</v>
      </c>
      <c r="D3" s="49">
        <v>2021</v>
      </c>
      <c r="E3" s="49">
        <v>2020</v>
      </c>
      <c r="F3" s="12"/>
      <c r="G3" s="10"/>
    </row>
    <row r="4" spans="1:7" ht="8.25" customHeight="1">
      <c r="A4" s="57"/>
      <c r="B4" s="70"/>
      <c r="C4" s="70"/>
      <c r="D4" s="70"/>
      <c r="E4" s="70"/>
      <c r="F4" s="11"/>
      <c r="G4" s="10"/>
    </row>
    <row r="5" spans="1:7" ht="14.25">
      <c r="A5" s="2"/>
      <c r="B5" s="137" t="s">
        <v>53</v>
      </c>
      <c r="C5" s="137"/>
      <c r="D5" s="137"/>
      <c r="E5" s="137"/>
      <c r="F5" s="45"/>
      <c r="G5" s="10"/>
    </row>
    <row r="6" spans="1:7" ht="7.5" customHeight="1">
      <c r="A6" s="2"/>
      <c r="B6" s="62"/>
      <c r="C6" s="13"/>
      <c r="D6" s="138"/>
      <c r="E6" s="138"/>
      <c r="F6" s="13"/>
      <c r="G6" s="10"/>
    </row>
    <row r="7" spans="1:7" ht="14.25">
      <c r="A7" s="2" t="s">
        <v>96</v>
      </c>
      <c r="B7" s="60">
        <f>SUM(B8:B12)</f>
        <v>274755.8</v>
      </c>
      <c r="C7" s="60">
        <f>SUM(C8:C12)</f>
        <v>332051.2</v>
      </c>
      <c r="D7" s="60">
        <f>SUM(D8:D12)</f>
        <v>315789.7</v>
      </c>
      <c r="E7" s="60">
        <f>SUM(E8:E12)</f>
        <v>250777.69999999998</v>
      </c>
      <c r="F7" s="5"/>
      <c r="G7" s="10"/>
    </row>
    <row r="8" spans="1:7" ht="14.25">
      <c r="A8" s="2" t="s">
        <v>97</v>
      </c>
      <c r="B8" s="60">
        <v>55620.5</v>
      </c>
      <c r="C8" s="60">
        <v>69582.8</v>
      </c>
      <c r="D8" s="60">
        <v>65715.1</v>
      </c>
      <c r="E8" s="60">
        <v>49082.7</v>
      </c>
      <c r="F8" s="5"/>
      <c r="G8" s="10"/>
    </row>
    <row r="9" spans="1:7" ht="14.25">
      <c r="A9" s="2" t="s">
        <v>98</v>
      </c>
      <c r="B9" s="60">
        <v>24878.9</v>
      </c>
      <c r="C9" s="60">
        <v>28913.8</v>
      </c>
      <c r="D9" s="60">
        <v>25840.4</v>
      </c>
      <c r="E9" s="60">
        <v>23226.1</v>
      </c>
      <c r="F9" s="5"/>
      <c r="G9" s="10"/>
    </row>
    <row r="10" spans="1:7" ht="14.25">
      <c r="A10" s="2" t="s">
        <v>99</v>
      </c>
      <c r="B10" s="60">
        <v>4458</v>
      </c>
      <c r="C10" s="60">
        <v>4774.1</v>
      </c>
      <c r="D10" s="60">
        <v>4951.2</v>
      </c>
      <c r="E10" s="60">
        <v>3124.4</v>
      </c>
      <c r="F10" s="5"/>
      <c r="G10" s="10"/>
    </row>
    <row r="11" spans="1:7" ht="14.25">
      <c r="A11" s="2" t="s">
        <v>100</v>
      </c>
      <c r="B11" s="60">
        <v>493.5</v>
      </c>
      <c r="C11" s="60">
        <v>594.7</v>
      </c>
      <c r="D11" s="60">
        <v>541.8</v>
      </c>
      <c r="E11" s="60">
        <v>336.4</v>
      </c>
      <c r="F11" s="5"/>
      <c r="G11" s="10"/>
    </row>
    <row r="12" spans="1:7" ht="14.25">
      <c r="A12" s="2" t="s">
        <v>101</v>
      </c>
      <c r="B12" s="60">
        <v>189304.9</v>
      </c>
      <c r="C12" s="60">
        <v>228185.8</v>
      </c>
      <c r="D12" s="60">
        <v>218741.2</v>
      </c>
      <c r="E12" s="60">
        <v>175008.1</v>
      </c>
      <c r="F12" s="5"/>
      <c r="G12" s="10"/>
    </row>
    <row r="13" spans="1:7" ht="14.25">
      <c r="A13" s="2"/>
      <c r="B13" s="60"/>
      <c r="C13" s="60"/>
      <c r="D13" s="60"/>
      <c r="E13" s="60"/>
      <c r="F13" s="5"/>
      <c r="G13" s="10"/>
    </row>
    <row r="14" spans="1:7" ht="14.25">
      <c r="A14" s="2" t="s">
        <v>102</v>
      </c>
      <c r="B14" s="60">
        <f>SUM(B15:B19)</f>
        <v>827141.6000000001</v>
      </c>
      <c r="C14" s="60">
        <f>SUM(C15:C19)</f>
        <v>983036.6</v>
      </c>
      <c r="D14" s="60">
        <f>SUM(D15:D19)</f>
        <v>831512</v>
      </c>
      <c r="E14" s="60">
        <f>SUM(E15:E19)</f>
        <v>493068.1</v>
      </c>
      <c r="F14" s="5"/>
      <c r="G14" s="10"/>
    </row>
    <row r="15" spans="1:7" ht="14.25">
      <c r="A15" s="2" t="s">
        <v>97</v>
      </c>
      <c r="B15" s="60">
        <v>450302.6</v>
      </c>
      <c r="C15" s="60">
        <v>539161.9</v>
      </c>
      <c r="D15" s="60">
        <v>448471.7</v>
      </c>
      <c r="E15" s="60">
        <v>243654.4</v>
      </c>
      <c r="F15" s="5"/>
      <c r="G15" s="10"/>
    </row>
    <row r="16" spans="1:7" ht="14.25">
      <c r="A16" s="2" t="s">
        <v>98</v>
      </c>
      <c r="B16" s="60">
        <v>7839.9</v>
      </c>
      <c r="C16" s="60">
        <v>9728.6</v>
      </c>
      <c r="D16" s="60">
        <v>9086.4</v>
      </c>
      <c r="E16" s="60">
        <v>6637.7</v>
      </c>
      <c r="F16" s="5"/>
      <c r="G16" s="10"/>
    </row>
    <row r="17" spans="1:7" ht="14.25">
      <c r="A17" s="2" t="s">
        <v>99</v>
      </c>
      <c r="B17" s="60">
        <v>12895.5</v>
      </c>
      <c r="C17" s="60">
        <v>13626.7</v>
      </c>
      <c r="D17" s="60">
        <v>12091.8</v>
      </c>
      <c r="E17" s="60">
        <v>7619</v>
      </c>
      <c r="F17" s="5"/>
      <c r="G17" s="10"/>
    </row>
    <row r="18" spans="1:7" ht="14.25">
      <c r="A18" s="2" t="s">
        <v>100</v>
      </c>
      <c r="B18" s="60">
        <v>10766.9</v>
      </c>
      <c r="C18" s="60">
        <v>12372</v>
      </c>
      <c r="D18" s="60">
        <v>11269.4</v>
      </c>
      <c r="E18" s="60">
        <v>8188.7</v>
      </c>
      <c r="F18" s="5"/>
      <c r="G18" s="10"/>
    </row>
    <row r="19" spans="1:7" ht="14.25">
      <c r="A19" s="2" t="s">
        <v>101</v>
      </c>
      <c r="B19" s="60">
        <v>345336.7</v>
      </c>
      <c r="C19" s="60">
        <v>408147.4</v>
      </c>
      <c r="D19" s="60">
        <v>350592.7</v>
      </c>
      <c r="E19" s="60">
        <v>226968.3</v>
      </c>
      <c r="F19" s="5"/>
      <c r="G19" s="10"/>
    </row>
    <row r="20" spans="1:7" ht="14.25">
      <c r="A20" s="2"/>
      <c r="B20" s="60"/>
      <c r="C20" s="60"/>
      <c r="D20" s="60"/>
      <c r="E20" s="60"/>
      <c r="F20" s="5"/>
      <c r="G20" s="10"/>
    </row>
    <row r="21" spans="1:7" ht="14.25">
      <c r="A21" s="2" t="s">
        <v>103</v>
      </c>
      <c r="B21" s="60">
        <f>SUM(B22:B26)</f>
        <v>341978.10000000003</v>
      </c>
      <c r="C21" s="60">
        <f>SUM(C22:C26)</f>
        <v>361173.6</v>
      </c>
      <c r="D21" s="60">
        <f>SUM(D22:D26)</f>
        <v>349435.9</v>
      </c>
      <c r="E21" s="60">
        <f>SUM(E22:E26)</f>
        <v>212629.8</v>
      </c>
      <c r="F21" s="5"/>
      <c r="G21" s="10"/>
    </row>
    <row r="22" spans="1:7" ht="14.25">
      <c r="A22" s="2" t="s">
        <v>97</v>
      </c>
      <c r="B22" s="60">
        <v>170299.7</v>
      </c>
      <c r="C22" s="60">
        <v>188837.7</v>
      </c>
      <c r="D22" s="60">
        <v>189528.3</v>
      </c>
      <c r="E22" s="60">
        <v>121497.9</v>
      </c>
      <c r="F22" s="5"/>
      <c r="G22" s="10"/>
    </row>
    <row r="23" spans="1:7" ht="14.25">
      <c r="A23" s="2" t="s">
        <v>98</v>
      </c>
      <c r="B23" s="60">
        <v>2659.6</v>
      </c>
      <c r="C23" s="60">
        <v>3147.9</v>
      </c>
      <c r="D23" s="60">
        <v>2897.9</v>
      </c>
      <c r="E23" s="60">
        <v>1757.8</v>
      </c>
      <c r="F23" s="5"/>
      <c r="G23" s="10"/>
    </row>
    <row r="24" spans="1:7" ht="14.25">
      <c r="A24" s="2" t="s">
        <v>99</v>
      </c>
      <c r="B24" s="60">
        <v>488.6</v>
      </c>
      <c r="C24" s="60">
        <v>659.4</v>
      </c>
      <c r="D24" s="60">
        <v>738.1</v>
      </c>
      <c r="E24" s="60">
        <v>393.3</v>
      </c>
      <c r="F24" s="5"/>
      <c r="G24" s="10"/>
    </row>
    <row r="25" spans="1:7" ht="14.25">
      <c r="A25" s="2" t="s">
        <v>100</v>
      </c>
      <c r="B25" s="60">
        <v>532.1</v>
      </c>
      <c r="C25" s="60">
        <v>515.6</v>
      </c>
      <c r="D25" s="60">
        <v>462.1</v>
      </c>
      <c r="E25" s="60">
        <v>316.4</v>
      </c>
      <c r="F25" s="5"/>
      <c r="G25" s="10"/>
    </row>
    <row r="26" spans="1:7" ht="14.25">
      <c r="A26" s="2" t="s">
        <v>101</v>
      </c>
      <c r="B26" s="60">
        <v>167998.1</v>
      </c>
      <c r="C26" s="60">
        <v>168013</v>
      </c>
      <c r="D26" s="60">
        <v>155809.5</v>
      </c>
      <c r="E26" s="60">
        <v>88664.4</v>
      </c>
      <c r="F26" s="5"/>
      <c r="G26" s="10"/>
    </row>
    <row r="27" spans="1:7" ht="14.25">
      <c r="A27" s="2"/>
      <c r="B27" s="60"/>
      <c r="C27" s="60"/>
      <c r="D27" s="60"/>
      <c r="E27" s="60"/>
      <c r="F27" s="5"/>
      <c r="G27" s="10"/>
    </row>
    <row r="28" spans="1:7" ht="14.25">
      <c r="A28" s="2" t="s">
        <v>104</v>
      </c>
      <c r="B28" s="60">
        <f>SUM(B29:B33)</f>
        <v>143370.4</v>
      </c>
      <c r="C28" s="60">
        <f>SUM(C29:C33)</f>
        <v>162445.30000000002</v>
      </c>
      <c r="D28" s="60">
        <f>SUM(D29:D33)</f>
        <v>153352.5</v>
      </c>
      <c r="E28" s="60">
        <f>SUM(E29:E33)</f>
        <v>93877.70000000001</v>
      </c>
      <c r="F28" s="5"/>
      <c r="G28" s="10"/>
    </row>
    <row r="29" spans="1:7" ht="14.25">
      <c r="A29" s="2" t="s">
        <v>97</v>
      </c>
      <c r="B29" s="60">
        <v>18076.3</v>
      </c>
      <c r="C29" s="60">
        <v>20243.9</v>
      </c>
      <c r="D29" s="60">
        <v>19527.5</v>
      </c>
      <c r="E29" s="60">
        <v>10478.9</v>
      </c>
      <c r="F29" s="5"/>
      <c r="G29" s="10"/>
    </row>
    <row r="30" spans="1:7" ht="14.25">
      <c r="A30" s="2" t="s">
        <v>98</v>
      </c>
      <c r="B30" s="60">
        <v>58285</v>
      </c>
      <c r="C30" s="60">
        <v>62413.4</v>
      </c>
      <c r="D30" s="60">
        <v>59914</v>
      </c>
      <c r="E30" s="60">
        <v>36801.3</v>
      </c>
      <c r="F30" s="5"/>
      <c r="G30" s="10"/>
    </row>
    <row r="31" spans="1:7" ht="14.25">
      <c r="A31" s="2" t="s">
        <v>99</v>
      </c>
      <c r="B31" s="60">
        <v>7832.3</v>
      </c>
      <c r="C31" s="60">
        <v>9810</v>
      </c>
      <c r="D31" s="60">
        <v>11930.6</v>
      </c>
      <c r="E31" s="60">
        <v>7119.9</v>
      </c>
      <c r="F31" s="5"/>
      <c r="G31" s="10"/>
    </row>
    <row r="32" spans="1:7" ht="14.25">
      <c r="A32" s="2" t="s">
        <v>100</v>
      </c>
      <c r="B32" s="60">
        <v>5352.2</v>
      </c>
      <c r="C32" s="60">
        <v>4898.1</v>
      </c>
      <c r="D32" s="60">
        <v>4873.4</v>
      </c>
      <c r="E32" s="60">
        <v>2036.8</v>
      </c>
      <c r="F32" s="5"/>
      <c r="G32" s="10"/>
    </row>
    <row r="33" spans="1:7" ht="14.25">
      <c r="A33" s="2" t="s">
        <v>101</v>
      </c>
      <c r="B33" s="60">
        <v>53824.6</v>
      </c>
      <c r="C33" s="60">
        <v>65079.9</v>
      </c>
      <c r="D33" s="60">
        <v>57107</v>
      </c>
      <c r="E33" s="60">
        <v>37440.8</v>
      </c>
      <c r="F33" s="5"/>
      <c r="G33" s="10"/>
    </row>
    <row r="34" spans="1:7" ht="14.25">
      <c r="A34" s="2"/>
      <c r="B34" s="60"/>
      <c r="C34" s="60"/>
      <c r="D34" s="60"/>
      <c r="E34" s="60"/>
      <c r="F34" s="5"/>
      <c r="G34" s="10"/>
    </row>
    <row r="35" spans="1:7" ht="14.25">
      <c r="A35" s="2" t="s">
        <v>105</v>
      </c>
      <c r="B35" s="60">
        <f>SUM(B36:B40)</f>
        <v>1599905.4</v>
      </c>
      <c r="C35" s="60">
        <f>SUM(C36:C40)</f>
        <v>1855367</v>
      </c>
      <c r="D35" s="60">
        <f>SUM(D36:D40)</f>
        <v>1662778.4</v>
      </c>
      <c r="E35" s="60">
        <f>SUM(E36:E40)</f>
        <v>1060823.6</v>
      </c>
      <c r="F35" s="5"/>
      <c r="G35" s="10"/>
    </row>
    <row r="36" spans="1:7" ht="14.25">
      <c r="A36" s="2" t="s">
        <v>97</v>
      </c>
      <c r="B36" s="60">
        <v>696547.6</v>
      </c>
      <c r="C36" s="60">
        <v>821256.9</v>
      </c>
      <c r="D36" s="60">
        <v>725906.6</v>
      </c>
      <c r="E36" s="60">
        <v>426665.9</v>
      </c>
      <c r="F36" s="5"/>
      <c r="G36" s="10"/>
    </row>
    <row r="37" spans="1:7" ht="14.25">
      <c r="A37" s="2" t="s">
        <v>98</v>
      </c>
      <c r="B37" s="60">
        <v>94501</v>
      </c>
      <c r="C37" s="60">
        <v>105437.1</v>
      </c>
      <c r="D37" s="60">
        <v>98661.6</v>
      </c>
      <c r="E37" s="60">
        <v>69092.4</v>
      </c>
      <c r="F37" s="5"/>
      <c r="G37" s="10"/>
    </row>
    <row r="38" spans="1:7" ht="14.25">
      <c r="A38" s="2" t="s">
        <v>99</v>
      </c>
      <c r="B38" s="60">
        <v>25923.6</v>
      </c>
      <c r="C38" s="60">
        <v>29248.7</v>
      </c>
      <c r="D38" s="60">
        <v>29905.6</v>
      </c>
      <c r="E38" s="60">
        <v>18383.9</v>
      </c>
      <c r="F38" s="5"/>
      <c r="G38" s="10"/>
    </row>
    <row r="39" spans="1:7" ht="14.25">
      <c r="A39" s="2" t="s">
        <v>100</v>
      </c>
      <c r="B39" s="60">
        <v>17145.3</v>
      </c>
      <c r="C39" s="60">
        <v>18381</v>
      </c>
      <c r="D39" s="60">
        <v>17147.4</v>
      </c>
      <c r="E39" s="60">
        <v>10878.6</v>
      </c>
      <c r="F39" s="5"/>
      <c r="G39" s="10"/>
    </row>
    <row r="40" spans="1:7" ht="14.25">
      <c r="A40" s="48" t="s">
        <v>101</v>
      </c>
      <c r="B40" s="89">
        <v>765787.9</v>
      </c>
      <c r="C40" s="89">
        <v>881043.3</v>
      </c>
      <c r="D40" s="89">
        <v>791157.2</v>
      </c>
      <c r="E40" s="89">
        <v>535802.8</v>
      </c>
      <c r="F40" s="5"/>
      <c r="G40" s="10"/>
    </row>
    <row r="41" spans="1:7" ht="3.75" customHeight="1">
      <c r="A41" s="2"/>
      <c r="B41" s="60"/>
      <c r="C41" s="60"/>
      <c r="D41" s="60"/>
      <c r="E41" s="60"/>
      <c r="F41" s="5"/>
      <c r="G41" s="10"/>
    </row>
    <row r="42" spans="1:7" ht="13.5" customHeight="1">
      <c r="A42" s="2" t="s">
        <v>208</v>
      </c>
      <c r="B42" s="60"/>
      <c r="C42" s="60"/>
      <c r="D42" s="60"/>
      <c r="E42" s="60"/>
      <c r="F42" s="5"/>
      <c r="G42" s="10"/>
    </row>
    <row r="43" spans="1:7" ht="12.75" customHeight="1">
      <c r="A43" s="2" t="s">
        <v>106</v>
      </c>
      <c r="B43" s="60"/>
      <c r="C43" s="73"/>
      <c r="D43" s="60"/>
      <c r="E43" s="60"/>
      <c r="F43" s="5"/>
      <c r="G43" s="10"/>
    </row>
    <row r="44" spans="1:7" ht="6.75" customHeight="1">
      <c r="A44" s="2"/>
      <c r="B44" s="60"/>
      <c r="C44" s="73"/>
      <c r="D44" s="60"/>
      <c r="E44" s="60"/>
      <c r="F44" s="5"/>
      <c r="G44" s="10"/>
    </row>
    <row r="45" spans="1:7" ht="13.5" customHeight="1">
      <c r="A45" s="131" t="s">
        <v>107</v>
      </c>
      <c r="B45" s="131"/>
      <c r="C45" s="131"/>
      <c r="D45" s="131"/>
      <c r="E45" s="131"/>
      <c r="F45" s="5"/>
      <c r="G45" s="10"/>
    </row>
    <row r="46" spans="1:7" ht="13.5" customHeight="1">
      <c r="A46" s="90" t="s">
        <v>231</v>
      </c>
      <c r="B46" s="90"/>
      <c r="C46" s="90"/>
      <c r="D46" s="90"/>
      <c r="E46" s="90"/>
      <c r="F46" s="5"/>
      <c r="G46" s="10"/>
    </row>
    <row r="47" spans="1:7" ht="6.75" customHeight="1">
      <c r="A47" s="117"/>
      <c r="B47" s="60"/>
      <c r="C47" s="117"/>
      <c r="D47" s="60"/>
      <c r="E47" s="60"/>
      <c r="F47" s="5"/>
      <c r="G47" s="10"/>
    </row>
    <row r="48" spans="1:6" ht="13.5" customHeight="1">
      <c r="A48" s="2" t="s">
        <v>239</v>
      </c>
      <c r="B48" s="60"/>
      <c r="C48" s="117"/>
      <c r="D48" s="60"/>
      <c r="E48" s="60"/>
      <c r="F48" s="5"/>
    </row>
  </sheetData>
  <sheetProtection/>
  <mergeCells count="2">
    <mergeCell ref="B5:E5"/>
    <mergeCell ref="A45:E45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6" ht="14.25">
      <c r="A1" s="48" t="s">
        <v>203</v>
      </c>
      <c r="B1" s="48"/>
      <c r="C1" s="48"/>
      <c r="D1" s="89"/>
      <c r="E1" s="91"/>
      <c r="F1" s="37"/>
    </row>
    <row r="2" spans="1:6" ht="14.25">
      <c r="A2" s="2"/>
      <c r="B2" s="92" t="s">
        <v>210</v>
      </c>
      <c r="C2" s="92" t="s">
        <v>211</v>
      </c>
      <c r="D2" s="92" t="s">
        <v>212</v>
      </c>
      <c r="E2" s="92" t="s">
        <v>212</v>
      </c>
      <c r="F2" s="37"/>
    </row>
    <row r="3" spans="1:6" ht="14.25">
      <c r="A3" s="53" t="s">
        <v>1</v>
      </c>
      <c r="B3" s="93">
        <v>2021</v>
      </c>
      <c r="C3" s="93">
        <v>2021</v>
      </c>
      <c r="D3" s="93">
        <v>2021</v>
      </c>
      <c r="E3" s="93">
        <v>2020</v>
      </c>
      <c r="F3" s="37"/>
    </row>
    <row r="4" spans="1:6" ht="8.25" customHeight="1">
      <c r="A4" s="57"/>
      <c r="B4" s="70"/>
      <c r="C4" s="70"/>
      <c r="D4" s="70"/>
      <c r="E4" s="70"/>
      <c r="F4" s="37"/>
    </row>
    <row r="5" spans="1:6" ht="14.25">
      <c r="A5" s="2"/>
      <c r="B5" s="123" t="s">
        <v>53</v>
      </c>
      <c r="C5" s="123"/>
      <c r="D5" s="123"/>
      <c r="E5" s="123"/>
      <c r="F5" s="37"/>
    </row>
    <row r="6" spans="1:6" ht="8.25" customHeight="1">
      <c r="A6" s="2"/>
      <c r="B6" s="50"/>
      <c r="C6" s="64"/>
      <c r="D6" s="64"/>
      <c r="E6" s="50"/>
      <c r="F6" s="37"/>
    </row>
    <row r="7" spans="1:6" ht="14.25">
      <c r="A7" s="2" t="s">
        <v>96</v>
      </c>
      <c r="B7" s="60">
        <f>SUM(B8:B12)</f>
        <v>191777.40000000002</v>
      </c>
      <c r="C7" s="60">
        <f>SUM(C8:C12)</f>
        <v>224907.2</v>
      </c>
      <c r="D7" s="60">
        <f>SUM(D8:D12)</f>
        <v>207190.1</v>
      </c>
      <c r="E7" s="60">
        <f>SUM(E8:E12)</f>
        <v>74571.7</v>
      </c>
      <c r="F7" s="5"/>
    </row>
    <row r="8" spans="1:6" ht="14.25">
      <c r="A8" s="2" t="s">
        <v>97</v>
      </c>
      <c r="B8" s="60">
        <v>94228.8</v>
      </c>
      <c r="C8" s="60">
        <v>110508.2</v>
      </c>
      <c r="D8" s="60">
        <v>101860.5</v>
      </c>
      <c r="E8" s="60">
        <v>17714</v>
      </c>
      <c r="F8" s="37"/>
    </row>
    <row r="9" spans="1:6" ht="14.25">
      <c r="A9" s="2" t="s">
        <v>98</v>
      </c>
      <c r="B9" s="60">
        <v>4750.6</v>
      </c>
      <c r="C9" s="60">
        <v>5502.4</v>
      </c>
      <c r="D9" s="60">
        <v>4495.8</v>
      </c>
      <c r="E9" s="60">
        <v>1682.2</v>
      </c>
      <c r="F9" s="37"/>
    </row>
    <row r="10" spans="1:6" ht="14.25">
      <c r="A10" s="2" t="s">
        <v>99</v>
      </c>
      <c r="B10" s="60">
        <v>2583.8</v>
      </c>
      <c r="C10" s="60">
        <v>2970</v>
      </c>
      <c r="D10" s="60">
        <v>2346.8</v>
      </c>
      <c r="E10" s="60">
        <v>856.1</v>
      </c>
      <c r="F10" s="37"/>
    </row>
    <row r="11" spans="1:6" ht="14.25">
      <c r="A11" s="2" t="s">
        <v>100</v>
      </c>
      <c r="B11" s="60">
        <v>922.4</v>
      </c>
      <c r="C11" s="60">
        <v>1087</v>
      </c>
      <c r="D11" s="60">
        <v>999.7</v>
      </c>
      <c r="E11" s="60">
        <v>423.8</v>
      </c>
      <c r="F11" s="37"/>
    </row>
    <row r="12" spans="1:6" ht="14.25">
      <c r="A12" s="2" t="s">
        <v>101</v>
      </c>
      <c r="B12" s="60">
        <v>89291.8</v>
      </c>
      <c r="C12" s="60">
        <v>104839.6</v>
      </c>
      <c r="D12" s="60">
        <v>97487.3</v>
      </c>
      <c r="E12" s="60">
        <v>53895.6</v>
      </c>
      <c r="F12" s="37"/>
    </row>
    <row r="13" spans="1:6" ht="14.25">
      <c r="A13" s="2"/>
      <c r="B13" s="60"/>
      <c r="C13" s="60"/>
      <c r="D13" s="60"/>
      <c r="E13" s="60"/>
      <c r="F13" s="37"/>
    </row>
    <row r="14" spans="1:6" ht="14.25">
      <c r="A14" s="2" t="s">
        <v>102</v>
      </c>
      <c r="B14" s="60">
        <f>SUM(B15:B19)</f>
        <v>25353.700000000004</v>
      </c>
      <c r="C14" s="60">
        <f>SUM(C15:C19)</f>
        <v>33462.8</v>
      </c>
      <c r="D14" s="60">
        <f>SUM(D15:D19)</f>
        <v>29054.6</v>
      </c>
      <c r="E14" s="60">
        <f>SUM(E15:E19)</f>
        <v>8076.7</v>
      </c>
      <c r="F14" s="30"/>
    </row>
    <row r="15" spans="1:6" ht="14.25">
      <c r="A15" s="2" t="s">
        <v>97</v>
      </c>
      <c r="B15" s="60">
        <v>9932.7</v>
      </c>
      <c r="C15" s="60">
        <v>14473.7</v>
      </c>
      <c r="D15" s="60">
        <v>13021</v>
      </c>
      <c r="E15" s="60">
        <v>3539</v>
      </c>
      <c r="F15" s="37"/>
    </row>
    <row r="16" spans="1:6" ht="14.25">
      <c r="A16" s="2" t="s">
        <v>98</v>
      </c>
      <c r="B16" s="60">
        <v>747.1</v>
      </c>
      <c r="C16" s="60">
        <v>764.6</v>
      </c>
      <c r="D16" s="60">
        <v>716.1</v>
      </c>
      <c r="E16" s="60">
        <v>198.5</v>
      </c>
      <c r="F16" s="37"/>
    </row>
    <row r="17" spans="1:6" ht="14.25">
      <c r="A17" s="2" t="s">
        <v>99</v>
      </c>
      <c r="B17" s="60">
        <v>2613.8</v>
      </c>
      <c r="C17" s="60">
        <v>2953.9</v>
      </c>
      <c r="D17" s="60">
        <v>2041.8</v>
      </c>
      <c r="E17" s="60">
        <v>531.3</v>
      </c>
      <c r="F17" s="37"/>
    </row>
    <row r="18" spans="1:6" ht="14.25">
      <c r="A18" s="2" t="s">
        <v>100</v>
      </c>
      <c r="B18" s="60">
        <v>2621.4</v>
      </c>
      <c r="C18" s="60">
        <v>2875.8</v>
      </c>
      <c r="D18" s="60">
        <v>1884.8</v>
      </c>
      <c r="E18" s="60">
        <v>343.9</v>
      </c>
      <c r="F18" s="37"/>
    </row>
    <row r="19" spans="1:6" ht="14.25">
      <c r="A19" s="2" t="s">
        <v>101</v>
      </c>
      <c r="B19" s="60">
        <v>9438.7</v>
      </c>
      <c r="C19" s="60">
        <v>12394.8</v>
      </c>
      <c r="D19" s="60">
        <v>11390.9</v>
      </c>
      <c r="E19" s="60">
        <v>3464</v>
      </c>
      <c r="F19" s="37"/>
    </row>
    <row r="20" spans="1:6" ht="14.25">
      <c r="A20" s="2"/>
      <c r="B20" s="60"/>
      <c r="C20" s="60"/>
      <c r="D20" s="60"/>
      <c r="E20" s="60"/>
      <c r="F20" s="37"/>
    </row>
    <row r="21" spans="1:6" ht="14.25">
      <c r="A21" s="2" t="s">
        <v>103</v>
      </c>
      <c r="B21" s="60">
        <f>SUM(B22:B26)</f>
        <v>4060.3</v>
      </c>
      <c r="C21" s="60">
        <f>SUM(C22:C26)</f>
        <v>5451.4</v>
      </c>
      <c r="D21" s="60">
        <f>SUM(D22:D26)</f>
        <v>5180</v>
      </c>
      <c r="E21" s="60">
        <f>SUM(E22:E26)</f>
        <v>2278.1</v>
      </c>
      <c r="F21" s="5"/>
    </row>
    <row r="22" spans="1:6" ht="14.25">
      <c r="A22" s="2" t="s">
        <v>97</v>
      </c>
      <c r="B22" s="60">
        <v>1972.7</v>
      </c>
      <c r="C22" s="60">
        <v>2624.1</v>
      </c>
      <c r="D22" s="60">
        <v>2449.4</v>
      </c>
      <c r="E22" s="60">
        <v>1064.6</v>
      </c>
      <c r="F22" s="37"/>
    </row>
    <row r="23" spans="1:6" ht="14.25">
      <c r="A23" s="2" t="s">
        <v>98</v>
      </c>
      <c r="B23" s="60">
        <v>154.7</v>
      </c>
      <c r="C23" s="60">
        <v>193.1</v>
      </c>
      <c r="D23" s="60">
        <v>228.6</v>
      </c>
      <c r="E23" s="60">
        <v>66.2</v>
      </c>
      <c r="F23" s="37"/>
    </row>
    <row r="24" spans="1:6" ht="14.25">
      <c r="A24" s="2" t="s">
        <v>99</v>
      </c>
      <c r="B24" s="60">
        <v>41.5</v>
      </c>
      <c r="C24" s="60">
        <v>67.8</v>
      </c>
      <c r="D24" s="60">
        <v>70.9</v>
      </c>
      <c r="E24" s="60">
        <v>24.3</v>
      </c>
      <c r="F24" s="37"/>
    </row>
    <row r="25" spans="1:6" ht="14.25">
      <c r="A25" s="2" t="s">
        <v>100</v>
      </c>
      <c r="B25" s="60">
        <v>64.7</v>
      </c>
      <c r="C25" s="60">
        <v>106.4</v>
      </c>
      <c r="D25" s="60">
        <v>100.1</v>
      </c>
      <c r="E25" s="60">
        <v>16</v>
      </c>
      <c r="F25" s="37"/>
    </row>
    <row r="26" spans="1:6" ht="14.25">
      <c r="A26" s="2" t="s">
        <v>101</v>
      </c>
      <c r="B26" s="60">
        <v>1826.7</v>
      </c>
      <c r="C26" s="60">
        <v>2460</v>
      </c>
      <c r="D26" s="60">
        <v>2331</v>
      </c>
      <c r="E26" s="60">
        <v>1107</v>
      </c>
      <c r="F26" s="37"/>
    </row>
    <row r="27" spans="1:6" ht="14.25">
      <c r="A27" s="2"/>
      <c r="B27" s="60"/>
      <c r="C27" s="60"/>
      <c r="D27" s="60"/>
      <c r="E27" s="60"/>
      <c r="F27" s="37"/>
    </row>
    <row r="28" spans="1:6" ht="14.25">
      <c r="A28" s="2" t="s">
        <v>104</v>
      </c>
      <c r="B28" s="60">
        <f>SUM(B29:B33)</f>
        <v>17782.5</v>
      </c>
      <c r="C28" s="60">
        <f>SUM(C29:C33)</f>
        <v>21565.2</v>
      </c>
      <c r="D28" s="60">
        <f>SUM(D29:D33)</f>
        <v>18196.8</v>
      </c>
      <c r="E28" s="60">
        <f>SUM(E29:E33)</f>
        <v>8306.5</v>
      </c>
      <c r="F28" s="5"/>
    </row>
    <row r="29" spans="1:6" ht="14.25">
      <c r="A29" s="2" t="s">
        <v>97</v>
      </c>
      <c r="B29" s="60">
        <v>1573.2</v>
      </c>
      <c r="C29" s="60">
        <v>1875.3</v>
      </c>
      <c r="D29" s="60">
        <v>1718.6</v>
      </c>
      <c r="E29" s="60">
        <v>743.9</v>
      </c>
      <c r="F29" s="37"/>
    </row>
    <row r="30" spans="1:6" ht="14.25">
      <c r="A30" s="2" t="s">
        <v>98</v>
      </c>
      <c r="B30" s="60">
        <v>979.6</v>
      </c>
      <c r="C30" s="60">
        <v>1141</v>
      </c>
      <c r="D30" s="60">
        <v>1119.7</v>
      </c>
      <c r="E30" s="60">
        <v>437.3</v>
      </c>
      <c r="F30" s="37"/>
    </row>
    <row r="31" spans="1:6" ht="14.25">
      <c r="A31" s="2" t="s">
        <v>99</v>
      </c>
      <c r="B31" s="60">
        <v>1247.7</v>
      </c>
      <c r="C31" s="60">
        <v>1334.3</v>
      </c>
      <c r="D31" s="60">
        <v>1378.2</v>
      </c>
      <c r="E31" s="60">
        <v>427.8</v>
      </c>
      <c r="F31" s="37"/>
    </row>
    <row r="32" spans="1:6" ht="14.25">
      <c r="A32" s="2" t="s">
        <v>100</v>
      </c>
      <c r="B32" s="60">
        <v>46.8</v>
      </c>
      <c r="C32" s="60">
        <v>41.4</v>
      </c>
      <c r="D32" s="60">
        <v>50.2</v>
      </c>
      <c r="E32" s="60">
        <v>18.5</v>
      </c>
      <c r="F32" s="37"/>
    </row>
    <row r="33" spans="1:6" ht="14.25">
      <c r="A33" s="2" t="s">
        <v>101</v>
      </c>
      <c r="B33" s="60">
        <v>13935.2</v>
      </c>
      <c r="C33" s="60">
        <v>17173.2</v>
      </c>
      <c r="D33" s="60">
        <v>13930.1</v>
      </c>
      <c r="E33" s="60">
        <v>6679</v>
      </c>
      <c r="F33" s="37"/>
    </row>
    <row r="34" spans="1:6" ht="14.25">
      <c r="A34" s="2"/>
      <c r="B34" s="60"/>
      <c r="C34" s="60"/>
      <c r="D34" s="60"/>
      <c r="E34" s="60"/>
      <c r="F34" s="37"/>
    </row>
    <row r="35" spans="1:6" ht="14.25">
      <c r="A35" s="2" t="s">
        <v>108</v>
      </c>
      <c r="B35" s="60">
        <f>SUM(B36:B40)</f>
        <v>239228.8</v>
      </c>
      <c r="C35" s="60">
        <f>SUM(C36:C40)</f>
        <v>285736.3</v>
      </c>
      <c r="D35" s="60">
        <f>SUM(D36:D40)</f>
        <v>259901.6</v>
      </c>
      <c r="E35" s="60">
        <f>SUM(E36:E40)</f>
        <v>93399.5</v>
      </c>
      <c r="F35" s="37"/>
    </row>
    <row r="36" spans="1:6" ht="14.25">
      <c r="A36" s="2" t="s">
        <v>97</v>
      </c>
      <c r="B36" s="60">
        <v>107793.1</v>
      </c>
      <c r="C36" s="60">
        <v>129613.9</v>
      </c>
      <c r="D36" s="60">
        <v>119157.6</v>
      </c>
      <c r="E36" s="60">
        <v>23136.3</v>
      </c>
      <c r="F36" s="37"/>
    </row>
    <row r="37" spans="1:6" ht="14.25">
      <c r="A37" s="2" t="s">
        <v>98</v>
      </c>
      <c r="B37" s="60">
        <v>6641.6</v>
      </c>
      <c r="C37" s="60">
        <v>7611.3</v>
      </c>
      <c r="D37" s="60">
        <v>6570.2</v>
      </c>
      <c r="E37" s="60">
        <v>2389.1</v>
      </c>
      <c r="F37" s="37"/>
    </row>
    <row r="38" spans="1:6" ht="14.25">
      <c r="A38" s="2" t="s">
        <v>99</v>
      </c>
      <c r="B38" s="60">
        <v>6495.9</v>
      </c>
      <c r="C38" s="60">
        <v>7335.8</v>
      </c>
      <c r="D38" s="60">
        <v>5848.1</v>
      </c>
      <c r="E38" s="60">
        <v>1844</v>
      </c>
      <c r="F38" s="37"/>
    </row>
    <row r="39" spans="1:6" ht="14.25">
      <c r="A39" s="2" t="s">
        <v>100</v>
      </c>
      <c r="B39" s="60">
        <v>3655.2</v>
      </c>
      <c r="C39" s="60">
        <v>4110.7</v>
      </c>
      <c r="D39" s="60">
        <v>3034.7</v>
      </c>
      <c r="E39" s="60">
        <v>802.3</v>
      </c>
      <c r="F39" s="37"/>
    </row>
    <row r="40" spans="1:6" ht="14.25">
      <c r="A40" s="48" t="s">
        <v>101</v>
      </c>
      <c r="B40" s="89">
        <v>114643</v>
      </c>
      <c r="C40" s="89">
        <v>137064.6</v>
      </c>
      <c r="D40" s="89">
        <v>125291</v>
      </c>
      <c r="E40" s="89">
        <v>65227.8</v>
      </c>
      <c r="F40" s="37"/>
    </row>
    <row r="41" spans="1:6" ht="3.75" customHeight="1">
      <c r="A41" s="2"/>
      <c r="B41" s="60"/>
      <c r="C41" s="60"/>
      <c r="D41" s="60"/>
      <c r="E41" s="60"/>
      <c r="F41" s="37"/>
    </row>
    <row r="42" spans="1:6" ht="13.5" customHeight="1">
      <c r="A42" s="2" t="s">
        <v>208</v>
      </c>
      <c r="B42" s="60"/>
      <c r="C42" s="60"/>
      <c r="D42" s="60"/>
      <c r="E42" s="60"/>
      <c r="F42" s="37"/>
    </row>
    <row r="43" spans="1:6" ht="13.5" customHeight="1">
      <c r="A43" s="2" t="s">
        <v>106</v>
      </c>
      <c r="B43" s="139"/>
      <c r="C43" s="139"/>
      <c r="D43" s="134"/>
      <c r="E43" s="22"/>
      <c r="F43" s="37"/>
    </row>
    <row r="44" spans="1:6" ht="6.75" customHeight="1">
      <c r="A44" s="117"/>
      <c r="B44" s="22"/>
      <c r="C44" s="22"/>
      <c r="D44" s="134"/>
      <c r="E44" s="22"/>
      <c r="F44" s="37"/>
    </row>
    <row r="45" spans="1:6" ht="13.5" customHeight="1">
      <c r="A45" s="132" t="s">
        <v>107</v>
      </c>
      <c r="B45" s="132"/>
      <c r="C45" s="132"/>
      <c r="D45" s="132"/>
      <c r="E45" s="132"/>
      <c r="F45" s="37"/>
    </row>
    <row r="46" spans="1:6" ht="13.5" customHeight="1">
      <c r="A46" s="76" t="s">
        <v>231</v>
      </c>
      <c r="B46" s="76"/>
      <c r="C46" s="76"/>
      <c r="D46" s="76"/>
      <c r="E46" s="76"/>
      <c r="F46" s="37"/>
    </row>
    <row r="47" spans="1:6" ht="6.75" customHeight="1">
      <c r="A47" s="117"/>
      <c r="B47" s="139"/>
      <c r="C47" s="139"/>
      <c r="D47" s="134"/>
      <c r="E47" s="22"/>
      <c r="F47" s="37"/>
    </row>
    <row r="48" spans="1:6" ht="13.5" customHeight="1">
      <c r="A48" s="2" t="s">
        <v>239</v>
      </c>
      <c r="B48" s="117"/>
      <c r="C48" s="117"/>
      <c r="D48" s="60"/>
      <c r="E48" s="117"/>
      <c r="F48" s="9"/>
    </row>
  </sheetData>
  <sheetProtection/>
  <mergeCells count="2">
    <mergeCell ref="B5:E5"/>
    <mergeCell ref="A45:E45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6" ht="14.25">
      <c r="A1" s="94" t="s">
        <v>204</v>
      </c>
      <c r="B1" s="95"/>
      <c r="C1" s="60"/>
      <c r="D1" s="95"/>
      <c r="E1" s="95"/>
      <c r="F1" s="5"/>
    </row>
    <row r="2" spans="1:6" ht="14.25">
      <c r="A2" s="95"/>
      <c r="B2" s="47" t="s">
        <v>210</v>
      </c>
      <c r="C2" s="47" t="s">
        <v>211</v>
      </c>
      <c r="D2" s="47" t="s">
        <v>212</v>
      </c>
      <c r="E2" s="47" t="s">
        <v>212</v>
      </c>
      <c r="F2" s="5"/>
    </row>
    <row r="3" spans="1:6" ht="14.25">
      <c r="A3" s="96" t="s">
        <v>109</v>
      </c>
      <c r="B3" s="49">
        <v>2021</v>
      </c>
      <c r="C3" s="49">
        <v>2021</v>
      </c>
      <c r="D3" s="49">
        <v>2021</v>
      </c>
      <c r="E3" s="49">
        <v>2020</v>
      </c>
      <c r="F3" s="5"/>
    </row>
    <row r="4" spans="1:6" ht="8.25" customHeight="1">
      <c r="A4" s="97"/>
      <c r="B4" s="70"/>
      <c r="C4" s="70"/>
      <c r="D4" s="58"/>
      <c r="E4" s="58"/>
      <c r="F4" s="11"/>
    </row>
    <row r="5" spans="1:6" ht="14.25">
      <c r="A5" s="95"/>
      <c r="B5" s="123" t="s">
        <v>110</v>
      </c>
      <c r="C5" s="123"/>
      <c r="D5" s="123"/>
      <c r="E5" s="123"/>
      <c r="F5" s="16"/>
    </row>
    <row r="6" spans="1:6" ht="7.5" customHeight="1">
      <c r="A6" s="95"/>
      <c r="B6" s="61"/>
      <c r="C6" s="98"/>
      <c r="D6" s="57"/>
      <c r="E6" s="57"/>
      <c r="F6" s="16"/>
    </row>
    <row r="7" spans="1:6" ht="14.25">
      <c r="A7" s="95" t="s">
        <v>111</v>
      </c>
      <c r="B7" s="70">
        <v>100821.2</v>
      </c>
      <c r="C7" s="70">
        <v>134100.1</v>
      </c>
      <c r="D7" s="70">
        <v>116093.7</v>
      </c>
      <c r="E7" s="60">
        <v>30580</v>
      </c>
      <c r="F7" s="5"/>
    </row>
    <row r="8" spans="1:6" ht="14.25">
      <c r="A8" s="95" t="s">
        <v>112</v>
      </c>
      <c r="B8" s="70">
        <v>2806.9</v>
      </c>
      <c r="C8" s="70">
        <v>3174.9</v>
      </c>
      <c r="D8" s="70">
        <v>2882.4</v>
      </c>
      <c r="E8" s="60">
        <v>1973.7</v>
      </c>
      <c r="F8" s="5"/>
    </row>
    <row r="9" spans="1:6" ht="14.25">
      <c r="A9" s="95" t="s">
        <v>113</v>
      </c>
      <c r="B9" s="70">
        <v>4921.9</v>
      </c>
      <c r="C9" s="70">
        <v>7164.8</v>
      </c>
      <c r="D9" s="70">
        <v>8702</v>
      </c>
      <c r="E9" s="60">
        <v>2059</v>
      </c>
      <c r="F9" s="5"/>
    </row>
    <row r="10" spans="1:6" ht="14.25">
      <c r="A10" s="95" t="s">
        <v>114</v>
      </c>
      <c r="B10" s="70">
        <v>12565.8</v>
      </c>
      <c r="C10" s="70">
        <v>17106.7</v>
      </c>
      <c r="D10" s="70">
        <v>12863.9</v>
      </c>
      <c r="E10" s="60">
        <v>1142</v>
      </c>
      <c r="F10" s="5"/>
    </row>
    <row r="11" spans="1:6" ht="14.25">
      <c r="A11" s="95" t="s">
        <v>115</v>
      </c>
      <c r="B11" s="70">
        <v>7345.3</v>
      </c>
      <c r="C11" s="70">
        <v>9206.1</v>
      </c>
      <c r="D11" s="70">
        <v>9034.7</v>
      </c>
      <c r="E11" s="60">
        <v>4115.2</v>
      </c>
      <c r="F11" s="5"/>
    </row>
    <row r="12" spans="1:6" ht="14.25">
      <c r="A12" s="95" t="s">
        <v>116</v>
      </c>
      <c r="B12" s="70">
        <v>8640.7</v>
      </c>
      <c r="C12" s="70">
        <v>11359.4</v>
      </c>
      <c r="D12" s="70">
        <v>10962</v>
      </c>
      <c r="E12" s="60">
        <v>2951.6</v>
      </c>
      <c r="F12" s="5"/>
    </row>
    <row r="13" spans="1:6" ht="14.25">
      <c r="A13" s="95" t="s">
        <v>117</v>
      </c>
      <c r="B13" s="70">
        <v>20073.6</v>
      </c>
      <c r="C13" s="70">
        <v>25751.9</v>
      </c>
      <c r="D13" s="70">
        <v>22768.6</v>
      </c>
      <c r="E13" s="60">
        <v>1649.8</v>
      </c>
      <c r="F13" s="5"/>
    </row>
    <row r="14" spans="1:6" ht="14.25">
      <c r="A14" s="95" t="s">
        <v>118</v>
      </c>
      <c r="B14" s="70">
        <v>29002.4</v>
      </c>
      <c r="C14" s="70">
        <v>35830.4</v>
      </c>
      <c r="D14" s="70">
        <v>28073.5</v>
      </c>
      <c r="E14" s="60">
        <v>8294</v>
      </c>
      <c r="F14" s="5"/>
    </row>
    <row r="15" spans="1:6" ht="14.25">
      <c r="A15" s="95" t="s">
        <v>119</v>
      </c>
      <c r="B15" s="70">
        <v>15410.4</v>
      </c>
      <c r="C15" s="70">
        <v>24429.6</v>
      </c>
      <c r="D15" s="70">
        <v>20757.9</v>
      </c>
      <c r="E15" s="60">
        <v>8340.9</v>
      </c>
      <c r="F15" s="5"/>
    </row>
    <row r="16" spans="1:6" ht="14.25">
      <c r="A16" s="95" t="s">
        <v>120</v>
      </c>
      <c r="B16" s="70">
        <v>3648.2</v>
      </c>
      <c r="C16" s="70">
        <v>3592.6</v>
      </c>
      <c r="D16" s="70">
        <v>3820</v>
      </c>
      <c r="E16" s="60">
        <v>1125</v>
      </c>
      <c r="F16" s="5"/>
    </row>
    <row r="17" spans="1:6" ht="14.25">
      <c r="A17" s="95" t="s">
        <v>121</v>
      </c>
      <c r="B17" s="70">
        <v>1468.1</v>
      </c>
      <c r="C17" s="70">
        <v>1392.9</v>
      </c>
      <c r="D17" s="70">
        <v>1044.6</v>
      </c>
      <c r="E17" s="60">
        <v>523.6</v>
      </c>
      <c r="F17" s="5"/>
    </row>
    <row r="18" spans="1:6" ht="14.25">
      <c r="A18" s="95" t="s">
        <v>122</v>
      </c>
      <c r="B18" s="70">
        <v>2005.4</v>
      </c>
      <c r="C18" s="70">
        <v>1978.8</v>
      </c>
      <c r="D18" s="70">
        <v>2416</v>
      </c>
      <c r="E18" s="60">
        <v>437.8</v>
      </c>
      <c r="F18" s="5"/>
    </row>
    <row r="19" spans="1:6" ht="14.25">
      <c r="A19" s="95" t="s">
        <v>123</v>
      </c>
      <c r="B19" s="70">
        <v>21913.3</v>
      </c>
      <c r="C19" s="70">
        <v>22065.3</v>
      </c>
      <c r="D19" s="70">
        <v>26232.7</v>
      </c>
      <c r="E19" s="60">
        <v>13107.3</v>
      </c>
      <c r="F19" s="5"/>
    </row>
    <row r="20" spans="1:6" ht="14.25">
      <c r="A20" s="95" t="s">
        <v>124</v>
      </c>
      <c r="B20" s="70">
        <v>880.1</v>
      </c>
      <c r="C20" s="70">
        <v>1147</v>
      </c>
      <c r="D20" s="70">
        <v>1335.3</v>
      </c>
      <c r="E20" s="60">
        <v>1196.6</v>
      </c>
      <c r="F20" s="5"/>
    </row>
    <row r="21" spans="1:6" ht="14.25">
      <c r="A21" s="95" t="s">
        <v>125</v>
      </c>
      <c r="B21" s="70">
        <v>1630.2</v>
      </c>
      <c r="C21" s="70">
        <v>1892.3</v>
      </c>
      <c r="D21" s="70">
        <v>2474.7</v>
      </c>
      <c r="E21" s="60">
        <v>990.4</v>
      </c>
      <c r="F21" s="5"/>
    </row>
    <row r="22" spans="1:6" ht="14.25">
      <c r="A22" s="95" t="s">
        <v>126</v>
      </c>
      <c r="B22" s="70">
        <v>1830.9</v>
      </c>
      <c r="C22" s="70">
        <v>1951.2</v>
      </c>
      <c r="D22" s="70">
        <v>2680.7</v>
      </c>
      <c r="E22" s="60">
        <v>991.6</v>
      </c>
      <c r="F22" s="5"/>
    </row>
    <row r="23" spans="1:6" ht="14.25">
      <c r="A23" s="95" t="s">
        <v>127</v>
      </c>
      <c r="B23" s="70">
        <v>14965.2</v>
      </c>
      <c r="C23" s="70">
        <v>14420.9</v>
      </c>
      <c r="D23" s="70">
        <v>16927.1</v>
      </c>
      <c r="E23" s="60">
        <v>7986</v>
      </c>
      <c r="F23" s="5"/>
    </row>
    <row r="24" spans="1:6" ht="14.25">
      <c r="A24" s="95" t="s">
        <v>128</v>
      </c>
      <c r="B24" s="70">
        <v>556298.7</v>
      </c>
      <c r="C24" s="70">
        <v>644754.8</v>
      </c>
      <c r="D24" s="70">
        <v>562584.9</v>
      </c>
      <c r="E24" s="60">
        <v>369631.9</v>
      </c>
      <c r="F24" s="5"/>
    </row>
    <row r="25" spans="1:6" ht="14.25">
      <c r="A25" s="95" t="s">
        <v>129</v>
      </c>
      <c r="B25" s="70">
        <v>279.5</v>
      </c>
      <c r="C25" s="70">
        <v>736.6</v>
      </c>
      <c r="D25" s="70">
        <v>1037.8</v>
      </c>
      <c r="E25" s="60">
        <v>1358.9</v>
      </c>
      <c r="F25" s="5"/>
    </row>
    <row r="26" spans="1:6" ht="14.25">
      <c r="A26" s="95" t="s">
        <v>130</v>
      </c>
      <c r="B26" s="70">
        <v>66393.4</v>
      </c>
      <c r="C26" s="70">
        <v>71130.6</v>
      </c>
      <c r="D26" s="70">
        <v>58944.8</v>
      </c>
      <c r="E26" s="60">
        <v>43428</v>
      </c>
      <c r="F26" s="5"/>
    </row>
    <row r="27" spans="1:6" ht="14.25">
      <c r="A27" s="95" t="s">
        <v>131</v>
      </c>
      <c r="B27" s="70">
        <v>21945.4</v>
      </c>
      <c r="C27" s="70">
        <v>28683.2</v>
      </c>
      <c r="D27" s="70">
        <v>22324</v>
      </c>
      <c r="E27" s="60">
        <v>14815.1</v>
      </c>
      <c r="F27" s="5"/>
    </row>
    <row r="28" spans="1:6" ht="14.25">
      <c r="A28" s="95" t="s">
        <v>132</v>
      </c>
      <c r="B28" s="70">
        <v>192933</v>
      </c>
      <c r="C28" s="70">
        <v>195468.1</v>
      </c>
      <c r="D28" s="70">
        <v>161370.4</v>
      </c>
      <c r="E28" s="60">
        <v>97858</v>
      </c>
      <c r="F28" s="5"/>
    </row>
    <row r="29" spans="1:6" ht="14.25">
      <c r="A29" s="95" t="s">
        <v>134</v>
      </c>
      <c r="B29" s="70">
        <v>95189.7</v>
      </c>
      <c r="C29" s="70">
        <v>117927.8</v>
      </c>
      <c r="D29" s="70">
        <v>121044.8</v>
      </c>
      <c r="E29" s="60">
        <v>73309</v>
      </c>
      <c r="F29" s="5"/>
    </row>
    <row r="30" spans="1:6" ht="14.25">
      <c r="A30" s="95" t="s">
        <v>135</v>
      </c>
      <c r="B30" s="70">
        <v>17011.2</v>
      </c>
      <c r="C30" s="70">
        <v>22554</v>
      </c>
      <c r="D30" s="70">
        <v>23775.7</v>
      </c>
      <c r="E30" s="60">
        <v>15586.9</v>
      </c>
      <c r="F30" s="5"/>
    </row>
    <row r="31" spans="1:6" ht="14.25">
      <c r="A31" s="95" t="s">
        <v>136</v>
      </c>
      <c r="B31" s="70">
        <v>689.5</v>
      </c>
      <c r="C31" s="70">
        <v>810.3</v>
      </c>
      <c r="D31" s="70">
        <v>374</v>
      </c>
      <c r="E31" s="60">
        <v>299.2</v>
      </c>
      <c r="F31" s="5"/>
    </row>
    <row r="32" spans="1:6" ht="14.25">
      <c r="A32" s="95" t="s">
        <v>137</v>
      </c>
      <c r="B32" s="70">
        <v>723.8</v>
      </c>
      <c r="C32" s="70">
        <v>1048</v>
      </c>
      <c r="D32" s="70">
        <v>687.6</v>
      </c>
      <c r="E32" s="60">
        <v>740.8</v>
      </c>
      <c r="F32" s="5"/>
    </row>
    <row r="33" spans="1:6" ht="14.25">
      <c r="A33" s="95" t="s">
        <v>138</v>
      </c>
      <c r="B33" s="70">
        <v>4816.9</v>
      </c>
      <c r="C33" s="70">
        <v>5290</v>
      </c>
      <c r="D33" s="70">
        <v>3724.1</v>
      </c>
      <c r="E33" s="60">
        <v>3518.2</v>
      </c>
      <c r="F33" s="5"/>
    </row>
    <row r="34" spans="1:6" ht="14.25">
      <c r="A34" s="95" t="s">
        <v>139</v>
      </c>
      <c r="B34" s="70">
        <v>1018.9</v>
      </c>
      <c r="C34" s="70">
        <v>1455.4</v>
      </c>
      <c r="D34" s="70">
        <v>1737</v>
      </c>
      <c r="E34" s="60">
        <v>1377.8</v>
      </c>
      <c r="F34" s="5"/>
    </row>
    <row r="35" spans="1:6" ht="14.25">
      <c r="A35" s="95" t="s">
        <v>240</v>
      </c>
      <c r="B35" s="70">
        <v>1883.9</v>
      </c>
      <c r="C35" s="70">
        <v>2448.4</v>
      </c>
      <c r="D35" s="70">
        <v>1548.1</v>
      </c>
      <c r="E35" s="60">
        <v>1214.3</v>
      </c>
      <c r="F35" s="5"/>
    </row>
    <row r="36" spans="1:6" ht="14.25">
      <c r="A36" s="95" t="s">
        <v>140</v>
      </c>
      <c r="B36" s="70">
        <v>70603.4</v>
      </c>
      <c r="C36" s="70">
        <v>87143.7</v>
      </c>
      <c r="D36" s="70">
        <v>73311.5</v>
      </c>
      <c r="E36" s="60">
        <v>57332.6</v>
      </c>
      <c r="F36" s="5"/>
    </row>
    <row r="37" spans="1:6" ht="14.25">
      <c r="A37" s="95" t="s">
        <v>141</v>
      </c>
      <c r="B37" s="70">
        <v>2002</v>
      </c>
      <c r="C37" s="70">
        <v>2741</v>
      </c>
      <c r="D37" s="70">
        <v>2492.9</v>
      </c>
      <c r="E37" s="60">
        <v>1683.9</v>
      </c>
      <c r="F37" s="5"/>
    </row>
    <row r="38" spans="1:6" ht="14.25">
      <c r="A38" s="95" t="s">
        <v>142</v>
      </c>
      <c r="B38" s="70">
        <v>3995.1</v>
      </c>
      <c r="C38" s="70">
        <v>5893.1</v>
      </c>
      <c r="D38" s="70">
        <v>4372.9</v>
      </c>
      <c r="E38" s="60">
        <v>4245</v>
      </c>
      <c r="F38" s="5"/>
    </row>
    <row r="39" spans="1:6" ht="14.25">
      <c r="A39" s="95" t="s">
        <v>143</v>
      </c>
      <c r="B39" s="70">
        <v>6706.4</v>
      </c>
      <c r="C39" s="70">
        <v>7544.4</v>
      </c>
      <c r="D39" s="70">
        <v>6337.3</v>
      </c>
      <c r="E39" s="60">
        <v>3117.1</v>
      </c>
      <c r="F39" s="5"/>
    </row>
    <row r="40" spans="1:6" ht="14.25">
      <c r="A40" s="95" t="s">
        <v>144</v>
      </c>
      <c r="B40" s="70">
        <v>1159.1</v>
      </c>
      <c r="C40" s="70">
        <v>1500.2</v>
      </c>
      <c r="D40" s="70">
        <v>1478.9</v>
      </c>
      <c r="E40" s="60">
        <v>1087</v>
      </c>
      <c r="F40" s="5"/>
    </row>
    <row r="41" spans="1:6" ht="14.25">
      <c r="A41" s="95" t="s">
        <v>145</v>
      </c>
      <c r="B41" s="70">
        <v>3866</v>
      </c>
      <c r="C41" s="70">
        <v>5185</v>
      </c>
      <c r="D41" s="70">
        <v>5032.2</v>
      </c>
      <c r="E41" s="60">
        <v>3204.4</v>
      </c>
      <c r="F41" s="5"/>
    </row>
    <row r="42" spans="1:6" ht="14.25">
      <c r="A42" s="95" t="s">
        <v>146</v>
      </c>
      <c r="B42" s="70">
        <v>64149.4</v>
      </c>
      <c r="C42" s="70">
        <v>85949.6</v>
      </c>
      <c r="D42" s="70">
        <v>71838.7</v>
      </c>
      <c r="E42" s="60">
        <v>44707.2</v>
      </c>
      <c r="F42" s="5"/>
    </row>
    <row r="43" spans="1:6" ht="14.25">
      <c r="A43" s="95" t="s">
        <v>147</v>
      </c>
      <c r="B43" s="70">
        <v>23.6</v>
      </c>
      <c r="C43" s="70">
        <v>20.4</v>
      </c>
      <c r="D43" s="70">
        <v>51.1</v>
      </c>
      <c r="E43" s="60">
        <v>44.4</v>
      </c>
      <c r="F43" s="5"/>
    </row>
    <row r="44" spans="1:6" ht="14.25">
      <c r="A44" s="95" t="s">
        <v>148</v>
      </c>
      <c r="B44" s="70">
        <v>13842.5</v>
      </c>
      <c r="C44" s="70">
        <v>16723.6</v>
      </c>
      <c r="D44" s="70">
        <v>17124.3</v>
      </c>
      <c r="E44" s="60">
        <v>12177.3</v>
      </c>
      <c r="F44" s="5"/>
    </row>
    <row r="45" spans="1:6" ht="14.25">
      <c r="A45" s="95" t="s">
        <v>149</v>
      </c>
      <c r="B45" s="70">
        <v>7355.2</v>
      </c>
      <c r="C45" s="70">
        <v>7688</v>
      </c>
      <c r="D45" s="70">
        <v>8850.1</v>
      </c>
      <c r="E45" s="60">
        <v>3725.7</v>
      </c>
      <c r="F45" s="5"/>
    </row>
    <row r="46" spans="1:6" ht="14.25">
      <c r="A46" s="95" t="s">
        <v>213</v>
      </c>
      <c r="B46" s="70">
        <v>1254.7</v>
      </c>
      <c r="C46" s="70">
        <v>2006</v>
      </c>
      <c r="D46" s="70">
        <v>597</v>
      </c>
      <c r="E46" s="60">
        <v>1376.9</v>
      </c>
      <c r="F46" s="5"/>
    </row>
    <row r="47" spans="1:6" ht="14.25">
      <c r="A47" s="95" t="s">
        <v>150</v>
      </c>
      <c r="B47" s="70">
        <v>1524.7</v>
      </c>
      <c r="C47" s="70">
        <v>2681.8</v>
      </c>
      <c r="D47" s="70">
        <v>2525.7</v>
      </c>
      <c r="E47" s="60">
        <v>2648.7</v>
      </c>
      <c r="F47" s="5"/>
    </row>
    <row r="48" spans="1:6" ht="14.25">
      <c r="A48" s="95" t="s">
        <v>151</v>
      </c>
      <c r="B48" s="70">
        <v>1243.4</v>
      </c>
      <c r="C48" s="70">
        <v>734.6</v>
      </c>
      <c r="D48" s="70">
        <v>1705</v>
      </c>
      <c r="E48" s="60">
        <v>1269.6</v>
      </c>
      <c r="F48" s="5"/>
    </row>
    <row r="49" spans="1:6" ht="14.25">
      <c r="A49" s="95" t="s">
        <v>195</v>
      </c>
      <c r="B49" s="70">
        <v>1350.8</v>
      </c>
      <c r="C49" s="70">
        <v>2069</v>
      </c>
      <c r="D49" s="70">
        <v>1908.1</v>
      </c>
      <c r="E49" s="60">
        <v>1805.3</v>
      </c>
      <c r="F49" s="5"/>
    </row>
    <row r="50" spans="1:6" ht="15.75" customHeight="1">
      <c r="A50" s="94" t="s">
        <v>152</v>
      </c>
      <c r="B50" s="99">
        <v>696547.6</v>
      </c>
      <c r="C50" s="99">
        <v>821256.9</v>
      </c>
      <c r="D50" s="99">
        <v>725906.7</v>
      </c>
      <c r="E50" s="89">
        <v>426665.9</v>
      </c>
      <c r="F50" s="5"/>
    </row>
    <row r="51" spans="1:6" ht="3.75" customHeight="1">
      <c r="A51" s="95"/>
      <c r="B51" s="60"/>
      <c r="C51" s="60"/>
      <c r="D51" s="100"/>
      <c r="E51" s="100"/>
      <c r="F51" s="5"/>
    </row>
    <row r="52" spans="1:6" ht="13.5" customHeight="1">
      <c r="A52" s="95" t="s">
        <v>208</v>
      </c>
      <c r="B52" s="95"/>
      <c r="C52" s="60"/>
      <c r="D52" s="95"/>
      <c r="E52" s="95"/>
      <c r="F52" s="5"/>
    </row>
    <row r="53" spans="1:6" ht="13.5" customHeight="1">
      <c r="A53" s="95" t="s">
        <v>214</v>
      </c>
      <c r="B53" s="95"/>
      <c r="C53" s="60"/>
      <c r="D53" s="95"/>
      <c r="E53" s="95"/>
      <c r="F53" s="5"/>
    </row>
    <row r="54" spans="1:6" ht="6.75" customHeight="1">
      <c r="A54" s="95"/>
      <c r="B54" s="95"/>
      <c r="C54" s="60"/>
      <c r="D54" s="95"/>
      <c r="E54" s="95"/>
      <c r="F54" s="5"/>
    </row>
    <row r="55" spans="1:6" ht="13.5" customHeight="1">
      <c r="A55" s="133" t="s">
        <v>153</v>
      </c>
      <c r="B55" s="133"/>
      <c r="C55" s="133"/>
      <c r="D55" s="133"/>
      <c r="E55" s="133"/>
      <c r="F55" s="5"/>
    </row>
    <row r="56" spans="1:6" ht="13.5" customHeight="1">
      <c r="A56" s="101" t="s">
        <v>231</v>
      </c>
      <c r="B56" s="101"/>
      <c r="C56" s="101"/>
      <c r="D56" s="101"/>
      <c r="E56" s="101"/>
      <c r="F56" s="5"/>
    </row>
    <row r="57" spans="1:6" ht="6.75" customHeight="1">
      <c r="A57" s="73"/>
      <c r="B57" s="95"/>
      <c r="C57" s="60"/>
      <c r="D57" s="95"/>
      <c r="E57" s="95"/>
      <c r="F57" s="5"/>
    </row>
    <row r="58" spans="1:5" ht="13.5" customHeight="1">
      <c r="A58" s="95" t="s">
        <v>239</v>
      </c>
      <c r="B58" s="73"/>
      <c r="C58" s="60"/>
      <c r="D58" s="73"/>
      <c r="E58" s="73"/>
    </row>
  </sheetData>
  <sheetProtection/>
  <mergeCells count="2">
    <mergeCell ref="B5:E5"/>
    <mergeCell ref="A55:E55"/>
  </mergeCells>
  <printOptions/>
  <pageMargins left="0.7" right="0.7" top="0.75" bottom="0.75" header="0.3" footer="0.3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 and Wool Outlook Tables</dc:title>
  <dc:subject>Agricultural Economics</dc:subject>
  <dc:creator>Leslie Meyer</dc:creator>
  <cp:keywords>Cotton, supply and use, forecast, exports, prices, textile trade</cp:keywords>
  <dc:description/>
  <cp:lastModifiedBy>Windows User</cp:lastModifiedBy>
  <cp:lastPrinted>2019-02-27T15:35:57Z</cp:lastPrinted>
  <dcterms:created xsi:type="dcterms:W3CDTF">2017-10-04T18:25:11Z</dcterms:created>
  <dcterms:modified xsi:type="dcterms:W3CDTF">2021-06-14T02:49:40Z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